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97" activeTab="2"/>
  </bookViews>
  <sheets>
    <sheet name="TXM - BẢNG CÂN ĐỐI KẾ TOÁN" sheetId="1" r:id="rId1"/>
    <sheet name="DN - BÁO CÁO KẾT QUẢ KINH DOANH" sheetId="2" r:id="rId2"/>
    <sheet name="DN - BÁO CÁO LƯU CHUYỂN TIỀN TỆ" sheetId="3" r:id="rId3"/>
    <sheet name="TMBCAOQ4- 2010" sheetId="4" r:id="rId4"/>
    <sheet name="TMinh VCSH Q4-2010" sheetId="5" r:id="rId5"/>
  </sheets>
  <externalReferences>
    <externalReference r:id="rId8"/>
    <externalReference r:id="rId9"/>
    <externalReference r:id="rId10"/>
    <externalReference r:id="rId11"/>
    <externalReference r:id="rId12"/>
  </externalReferences>
  <definedNames>
    <definedName name="\0">#REF!</definedName>
    <definedName name="\z">#REF!</definedName>
    <definedName name="_Fill" hidden="1">#REF!</definedName>
    <definedName name="A">#REF!</definedName>
    <definedName name="AAA">#REF!</definedName>
    <definedName name="B">#REF!</definedName>
    <definedName name="BCDSPS">'[3]BCDTK '!$B$6:$I$134</definedName>
    <definedName name="BPBCP">'[3]BPBchi phi'!$C$6:$I$35</definedName>
    <definedName name="BUTTOAN">'[4]NHAPLIEU'!$J$4</definedName>
    <definedName name="BUTTOAN1">'[4]NHAPLIEU'!$L$5</definedName>
    <definedName name="COAT">#REF!</definedName>
    <definedName name="COCUOIKY">'[4]NHAPLIEU'!$AA$8:$AA$880</definedName>
    <definedName name="Coù__4">#REF!</definedName>
    <definedName name="CPBH_GTTB">#REF!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INHKHOAN">'[4]MCT'!$F$2:$F$11</definedName>
    <definedName name="DLCT">'[4]DLCT'!$A$3:$X$10</definedName>
    <definedName name="DLCTG">'[4]DLCTG'!$A$3:$X$10</definedName>
    <definedName name="Document_array" localSheetId="3">{"Thuxm2.xls","Sheet1"}</definedName>
    <definedName name="Document_array" localSheetId="3">{"Thuxm2.xls","Sheet1"}</definedName>
    <definedName name="Document_array" localSheetId="3">{"Thuxm2.xls","Sheet1"}</definedName>
    <definedName name="Document_array" localSheetId="3">{"Thuxm2.xls","Sheet1"}</definedName>
    <definedName name="Document_array" localSheetId="3">{"Thuxm2.xls","Sheet1"}</definedName>
    <definedName name="Document_array" localSheetId="3">{"Thuxm2.xls","Sheet1"}</definedName>
    <definedName name="Document_array" localSheetId="3">{"Thuxm2.xls","Sheet1"}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 localSheetId="4">{"Thuxm2.xls","Sheet1"}</definedName>
    <definedName name="Document_array">{"Thuxm2.xls","Sheet1"}</definedName>
    <definedName name="DTHU">#REF!</definedName>
    <definedName name="DUDAUCO">#REF!</definedName>
    <definedName name="DUDAUNO">#REF!</definedName>
    <definedName name="FP">#REF!</definedName>
    <definedName name="GBBQ">#REF!</definedName>
    <definedName name="GTXX">#REF!</definedName>
    <definedName name="GTXxuong">#REF!</definedName>
    <definedName name="HPh">#REF!</definedName>
    <definedName name="IO">#REF!</definedName>
    <definedName name="KHCT">'[4]MCT'!$B$2:$B$11</definedName>
    <definedName name="LOAICHUNGTU">'[4]MCT'!$D$2:$D$11</definedName>
    <definedName name="LOAÏI_CHÖÙNG_TÖØ">'[4]MCT'!$C$2:$C$11</definedName>
    <definedName name="Maõ">'[4]NHAPLIEU'!$C$8:$C$879</definedName>
    <definedName name="MAT">#REF!</definedName>
    <definedName name="MF">#REF!</definedName>
    <definedName name="NHATKY">'[4]MCT'!$E$2:$E$11</definedName>
    <definedName name="NLDLCTG">'[4]NHAPLIEU'!$A$1:$X$1</definedName>
    <definedName name="NLSCTG">'[4]NHAPLIEU'!$I$3</definedName>
    <definedName name="NopQ">#REF!</definedName>
    <definedName name="NSq4">#REF!</definedName>
    <definedName name="P">#REF!</definedName>
    <definedName name="Pa1">#REF!</definedName>
    <definedName name="PEJM">#REF!</definedName>
    <definedName name="PF">#REF!</definedName>
    <definedName name="PM">#REF!</definedName>
    <definedName name="ppln" localSheetId="3">{"Thuxm2.xls","Sheet1"}</definedName>
    <definedName name="ppln" localSheetId="3">{"Thuxm2.xls","Sheet1"}</definedName>
    <definedName name="ppln" localSheetId="3">{"Thuxm2.xls","Sheet1"}</definedName>
    <definedName name="ppln" localSheetId="4">{"Thuxm2.xls","Sheet1"}</definedName>
    <definedName name="ppln" localSheetId="4">{"Thuxm2.xls","Sheet1"}</definedName>
    <definedName name="ppln" localSheetId="4">{"Thuxm2.xls","Sheet1"}</definedName>
    <definedName name="ppln" localSheetId="4">{"Thuxm2.xls","Sheet1"}</definedName>
    <definedName name="ppln" localSheetId="4">{"Thuxm2.xls","Sheet1"}</definedName>
    <definedName name="ppln">{"Thuxm2.xls","Sheet1"}</definedName>
    <definedName name="_xlnm.Print_Area" localSheetId="3">'TMBCAOQ4- 2010'!$A$1:$AK$438</definedName>
    <definedName name="_xlnm.Print_Area" localSheetId="4">'TMinh VCSH Q4-2010'!$A$2:$J$28</definedName>
    <definedName name="Print_Area_MI">#REF!</definedName>
    <definedName name="_xlnm.Print_Titles" localSheetId="3">'TMBCAOQ4- 2010'!$1:$3</definedName>
    <definedName name="RT">#REF!</definedName>
    <definedName name="SB">#REF!</definedName>
    <definedName name="SLTT">#REF!</definedName>
    <definedName name="SOPHIEU">'[4]MCT'!$G$2:$G$11</definedName>
    <definedName name="SORT">#REF!</definedName>
    <definedName name="SORT_AREA">#REF!</definedName>
    <definedName name="SP">#REF!</definedName>
    <definedName name="SPSCO">#REF!</definedName>
    <definedName name="SPSNO">#REF!</definedName>
    <definedName name="STBCCT1">'[4]CTDK'!$B$23</definedName>
    <definedName name="STBCCT2">'[4]CTDK'!$B$24</definedName>
    <definedName name="STBCHDUSD1">'[4]HDUSD'!$C$25</definedName>
    <definedName name="STBCHDUSD2">'[4]HDUSD'!$C$26</definedName>
    <definedName name="STBCHDXK1">'[4]HDXK'!$C$25</definedName>
    <definedName name="STBCHDXK2">'[4]HDXK'!$C$26</definedName>
    <definedName name="STBCPC1">#REF!</definedName>
    <definedName name="STBCPC2">#REF!</definedName>
    <definedName name="STBCPT1">#REF!</definedName>
    <definedName name="STBCPT2">#REF!</definedName>
    <definedName name="STBCTU1">'[4]TTTU'!$B$23</definedName>
    <definedName name="STBCTU2">'[4]TTTU'!$B$24</definedName>
    <definedName name="STT">'[4]MCT'!$A$2:$A$11</definedName>
    <definedName name="STTPHIEU">'[4]MCT'!$H$2:$H$11</definedName>
    <definedName name="TDVT">'[2]TD'!$A$3:$D$749</definedName>
    <definedName name="THK">#REF!</definedName>
    <definedName name="THlnns">#REF!</definedName>
    <definedName name="TongLN">#REF!</definedName>
    <definedName name="TongNgS">#REF!</definedName>
    <definedName name="xòatuon">#REF!</definedName>
    <definedName name="ZYX">#REF!</definedName>
    <definedName name="ZZZ">#REF!</definedName>
  </definedNames>
  <calcPr fullCalcOnLoad="1"/>
</workbook>
</file>

<file path=xl/sharedStrings.xml><?xml version="1.0" encoding="utf-8"?>
<sst xmlns="http://schemas.openxmlformats.org/spreadsheetml/2006/main" count="955" uniqueCount="737">
  <si>
    <t>Báo cáo tài chính</t>
  </si>
  <si>
    <t>Chỉ tiêu</t>
  </si>
  <si>
    <t>Mã chỉ tiêu</t>
  </si>
  <si>
    <t>Thuyết minh</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</si>
  <si>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</si>
  <si>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</si>
  <si>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</si>
  <si>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</si>
  <si>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</si>
  <si>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</si>
  <si>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</si>
  <si>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</si>
  <si>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</si>
  <si>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</si>
  <si>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</si>
  <si>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</si>
  <si>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</si>
  <si>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</si>
  <si>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</si>
  <si>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</si>
  <si>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</si>
  <si>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</si>
  <si>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</si>
  <si>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</si>
  <si>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</si>
  <si>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</si>
  <si>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</si>
  <si>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</si>
  <si>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</si>
  <si>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</si>
  <si>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</si>
  <si>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</si>
  <si>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</si>
  <si>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</si>
  <si>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</si>
  <si>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</si>
  <si>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</si>
  <si>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</si>
  <si>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</si>
  <si>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</si>
  <si>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</si>
  <si>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</si>
  <si>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</si>
  <si>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</si>
  <si>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</si>
  <si>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</si>
  <si>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</si>
  <si>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</si>
  <si>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</si>
  <si>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</si>
  <si>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</si>
  <si>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</si>
  <si>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</si>
  <si>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</si>
  <si>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</si>
  <si>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</si>
  <si>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</si>
  <si>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</si>
  <si>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</si>
  <si>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</si>
  <si>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</si>
  <si>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</si>
  <si>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</si>
  <si>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</si>
  <si>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</si>
  <si>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</si>
  <si>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</si>
  <si>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</si>
  <si>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</si>
  <si>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</si>
  <si>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</si>
  <si>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</si>
  <si>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</si>
  <si>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</si>
  <si>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</si>
  <si>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</si>
  <si>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</si>
  <si>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</si>
  <si>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</si>
  <si>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</si>
  <si>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</si>
  <si>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</si>
  <si>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</si>
  <si>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</si>
  <si>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</si>
  <si>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</si>
  <si>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</si>
  <si>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</si>
  <si>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</si>
  <si>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</si>
  <si>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</si>
  <si>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</si>
  <si>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</si>
  <si>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</si>
  <si>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</si>
  <si>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</si>
  <si>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</si>
  <si>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</si>
  <si>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</si>
  <si>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</si>
  <si>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</si>
  <si>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</si>
  <si>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</si>
  <si>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</si>
  <si>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</si>
  <si>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</si>
  <si>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</si>
  <si>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</si>
  <si>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</si>
  <si>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</si>
  <si>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</si>
  <si>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</si>
  <si>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</si>
  <si>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</si>
  <si>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</si>
  <si>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</si>
  <si>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</si>
  <si>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</si>
  <si>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</si>
  <si>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</si>
  <si>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</si>
  <si>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</si>
  <si>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</si>
  <si>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</si>
  <si>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</si>
  <si>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</si>
  <si>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</si>
  <si>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</si>
  <si>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</si>
  <si>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</si>
  <si>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</si>
  <si>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</si>
  <si>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</si>
  <si>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</si>
  <si>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</si>
  <si>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</si>
  <si>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</si>
  <si>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</si>
  <si>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</si>
  <si>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</si>
  <si>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</si>
  <si>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</si>
  <si>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</si>
  <si>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</si>
  <si>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</si>
  <si>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</si>
  <si>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</si>
  <si>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</si>
  <si>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</si>
  <si>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</si>
  <si>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</si>
  <si>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</si>
  <si>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</si>
  <si>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</si>
  <si>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</si>
  <si>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</si>
  <si>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</si>
  <si>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</si>
  <si>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</si>
  <si>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</si>
  <si>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</si>
  <si>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</si>
  <si>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</si>
  <si>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</si>
  <si>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</si>
  <si>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</si>
  <si>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</si>
  <si>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</si>
  <si>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</si>
  <si>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</si>
  <si>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</si>
  <si>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</si>
  <si>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</si>
  <si>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</si>
  <si>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</si>
  <si>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</si>
  <si>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</si>
  <si>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</si>
  <si>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</si>
  <si>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</si>
  <si>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</si>
  <si>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</si>
  <si>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</si>
  <si>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</si>
  <si>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</si>
  <si>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</si>
  <si>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</si>
  <si>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</si>
  <si>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</si>
  <si>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</si>
  <si>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</si>
  <si>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</si>
  <si>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</si>
  <si>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</si>
  <si>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</si>
  <si>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</si>
  <si>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</si>
  <si>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</si>
  <si>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</si>
  <si>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</si>
  <si>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</si>
  <si>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</si>
  <si>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</si>
  <si>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</si>
  <si>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</si>
  <si>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</si>
  <si>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</si>
  <si>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</si>
  <si>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</si>
  <si>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</si>
  <si>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</si>
  <si>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</si>
  <si>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</si>
  <si>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</si>
  <si>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</si>
  <si>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</si>
  <si>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</si>
  <si>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</si>
  <si>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</si>
  <si>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</si>
  <si>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</si>
  <si>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</si>
  <si>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</si>
  <si>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</si>
  <si>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</si>
  <si>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</si>
  <si>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</si>
  <si>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</si>
  <si>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</si>
  <si>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</si>
  <si>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</si>
  <si>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</si>
  <si>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</si>
  <si>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</si>
  <si>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</si>
  <si>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</si>
  <si>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</si>
  <si>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</si>
  <si>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</si>
  <si>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</si>
  <si>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</si>
  <si>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</si>
  <si>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</si>
  <si>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</si>
  <si>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</si>
  <si>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</si>
  <si>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I. Lưu chuyển tiền từ hoạt động kinh doanh</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</si>
  <si>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</si>
  <si>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</si>
  <si>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</si>
  <si>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</si>
  <si>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</si>
  <si>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</si>
  <si>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</si>
  <si>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</si>
  <si>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08</t>
  </si>
  <si>
    <t>- Tăng, giảm các khoản phải thu</t>
  </si>
  <si>
    <t>09</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</si>
  <si>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</si>
  <si>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</si>
  <si>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</si>
  <si>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</si>
  <si>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</si>
  <si>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</si>
  <si>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</si>
  <si>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</si>
  <si>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</si>
  <si>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</si>
  <si>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</si>
  <si>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</si>
  <si>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</si>
  <si>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</si>
  <si>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</si>
  <si>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</si>
  <si>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</si>
  <si>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</si>
  <si>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</si>
  <si>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</si>
  <si>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</si>
  <si>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</si>
  <si>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</si>
  <si>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</si>
  <si>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</si>
  <si>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</si>
  <si>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</si>
  <si>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</si>
  <si>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</si>
  <si>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</si>
  <si>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</si>
  <si>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</si>
  <si>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</si>
  <si>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</si>
  <si>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</si>
  <si>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</si>
  <si>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</si>
  <si>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</si>
  <si>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</si>
  <si>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</si>
  <si>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CÔNG TY CỔ PHẦN THẠCH CAO XI MĂNG</t>
  </si>
  <si>
    <t>Địa chỉ: 24 Hà Nội, Thành phố Huế</t>
  </si>
  <si>
    <t>Tel: 054. 3846 363      Fax: 054. 3825 422</t>
  </si>
  <si>
    <t>Quý 4  năm tài chính 2010</t>
  </si>
  <si>
    <t>Mẫu số B01a - DN</t>
  </si>
  <si>
    <t>TXM - BẢNG CÂN ĐỐI KẾ TOÁN</t>
  </si>
  <si>
    <t>31/12/2010</t>
  </si>
  <si>
    <t>01/01/2010</t>
  </si>
  <si>
    <t>5. Ngoại tệ các loại ( USD)</t>
  </si>
  <si>
    <t>CÔNG TY: CỔ PHẦN THẠCH CAO XI MĂNG</t>
  </si>
  <si>
    <t>Địa chỉ: 24 Hà Nội - Thành phố Huế</t>
  </si>
  <si>
    <t>Tel: 054. 3846 363       Fax: 054. 3825 422</t>
  </si>
  <si>
    <t>Mẫu số B02a - DN</t>
  </si>
  <si>
    <t>TXM - BÁO CÁO KẾT QUẢ KINH DOANH - QUÝ 4 NĂM 2010</t>
  </si>
  <si>
    <t>V.01</t>
  </si>
  <si>
    <t>V.02</t>
  </si>
  <si>
    <t>V.03</t>
  </si>
  <si>
    <t>V.04</t>
  </si>
  <si>
    <t>V.05</t>
  </si>
  <si>
    <t>V.08</t>
  </si>
  <si>
    <t>V.09</t>
  </si>
  <si>
    <t>V.10</t>
  </si>
  <si>
    <t>V.11</t>
  </si>
  <si>
    <t>V.12</t>
  </si>
  <si>
    <t>V.14</t>
  </si>
  <si>
    <t>V.15</t>
  </si>
  <si>
    <t>V.16</t>
  </si>
  <si>
    <t>V.17</t>
  </si>
  <si>
    <t>V.18</t>
  </si>
  <si>
    <t>V.20</t>
  </si>
  <si>
    <t>V.22</t>
  </si>
  <si>
    <t>V.23</t>
  </si>
  <si>
    <t>Quý 4-2010</t>
  </si>
  <si>
    <t>Quý 4-2009</t>
  </si>
  <si>
    <t>VI.25</t>
  </si>
  <si>
    <t>VI.26</t>
  </si>
  <si>
    <t>VI.27</t>
  </si>
  <si>
    <t>VI.28</t>
  </si>
  <si>
    <t>VI.29</t>
  </si>
  <si>
    <t>VI.30</t>
  </si>
  <si>
    <t>VI.31</t>
  </si>
  <si>
    <t>VI.32</t>
  </si>
  <si>
    <t>VI.22</t>
  </si>
  <si>
    <t>Quý 04  năm tài chính 2010</t>
  </si>
  <si>
    <t>Mẫu số B03a - DN</t>
  </si>
  <si>
    <t>TXM - BÁO CÁO LƯU CHUYỂN TIỀN TỆ - PPGT - QUÝ 04 NĂM 2010</t>
  </si>
  <si>
    <t>Lũy kế từ đầu năm đến cuối quý này (Năm 2010)</t>
  </si>
  <si>
    <t>Lũy kế từ đầu năm đến cuối quý này (Năm 2009)</t>
  </si>
  <si>
    <t>Công ty Cp Thạch cao Xi măng</t>
  </si>
  <si>
    <t>Thuyết minh Báo cáo tài chính</t>
  </si>
  <si>
    <t xml:space="preserve">      24 Hà Nội - TP Huế</t>
  </si>
  <si>
    <t>Quý 04 năm 2010</t>
  </si>
  <si>
    <t>V.</t>
  </si>
  <si>
    <t>Thông tin bổ sung cho các khoản mục trình bày trong Bảng cân đối kế toán.</t>
  </si>
  <si>
    <t>ĐVT: VNĐ</t>
  </si>
  <si>
    <t>( ÂVT: Âäöng)</t>
  </si>
  <si>
    <t>.</t>
  </si>
  <si>
    <t>Tiền và các khoản tương đương tiền:</t>
  </si>
  <si>
    <t xml:space="preserve"> - Tiền mặt</t>
  </si>
  <si>
    <t xml:space="preserve"> - Tiền gửi ngân hàng</t>
  </si>
  <si>
    <t xml:space="preserve"> - Các khoản tương đương tiền</t>
  </si>
  <si>
    <t>Cộng</t>
  </si>
  <si>
    <t>Các khoản đầu tư tài chính ngắn hạn</t>
  </si>
  <si>
    <t xml:space="preserve"> - Chứng khoán đầu tư ngắn hạn</t>
  </si>
  <si>
    <t xml:space="preserve"> - Đầu tư ngắn hạn khác ( Tiền gửi có kỳ hạn trên 3 tháng )</t>
  </si>
  <si>
    <t xml:space="preserve"> - Dự phòng giảm giá đầu tư ngắn hạn</t>
  </si>
  <si>
    <t>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</si>
  <si>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</si>
  <si>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</si>
  <si>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</si>
  <si>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</si>
  <si>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Hàng tồn kho</t>
  </si>
  <si>
    <t xml:space="preserve"> - Hàng mua đang đi trên đường</t>
  </si>
  <si>
    <t xml:space="preserve"> - Nguyên liệu, vật liệu</t>
  </si>
  <si>
    <t xml:space="preserve"> - Thiết bị xây dựng cơ bản</t>
  </si>
  <si>
    <t xml:space="preserve"> - Công cụ, dụng cụ</t>
  </si>
  <si>
    <t xml:space="preserve"> - Chi phí sản xuất, kinh doanh dở dang</t>
  </si>
  <si>
    <t xml:space="preserve"> - Thành phẩm</t>
  </si>
  <si>
    <t xml:space="preserve"> - Hàng hóa</t>
  </si>
  <si>
    <t xml:space="preserve"> - Hàng gửi đi bán</t>
  </si>
  <si>
    <t xml:space="preserve"> - Hàng hóa kho bảo thuế</t>
  </si>
  <si>
    <t xml:space="preserve"> - Hàng bất động sản</t>
  </si>
  <si>
    <t>Cộng giá gốc hàng tồn kho</t>
  </si>
  <si>
    <t>Giá trị thuần có thể thực hiện được của hàng tồn kho</t>
  </si>
  <si>
    <t>* Giá trị ghi sổ của hàng hóa tồn kho dùng để thế chấp, cầm cố đảm bảo các khoản nợ phải trả</t>
  </si>
  <si>
    <t>* Giá trị hoàn nhập dự phòng giảm giá hàng tồn kho trong năm</t>
  </si>
  <si>
    <t>* Các trường hợp hoặc sự kiện dẫn đến phải trích thêm hoặc hoàn nhập dự phòng giảm giá hàng tồn kho trong năm</t>
  </si>
  <si>
    <t>Thuế và các khoản phải thu Nhà nước</t>
  </si>
  <si>
    <t xml:space="preserve"> - Thuế thu nhập doanh nghiệp nộp thừa</t>
  </si>
  <si>
    <t xml:space="preserve"> - Thuế GTGT phải thu</t>
  </si>
  <si>
    <t xml:space="preserve"> - Thuế TNCN phải thu</t>
  </si>
  <si>
    <t xml:space="preserve"> - Các khoản phải thu Nhà nước khác</t>
  </si>
  <si>
    <t>Phải thu dài hạn nội bộ</t>
  </si>
  <si>
    <t>31/12/2007</t>
  </si>
  <si>
    <t>01/01/2007</t>
  </si>
  <si>
    <t xml:space="preserve"> - Cho vay dài hạn nội bộ</t>
  </si>
  <si>
    <t xml:space="preserve"> - Phải thu dài hạn nội bộ khác</t>
  </si>
  <si>
    <t>07</t>
  </si>
  <si>
    <t>Phải thu dài hạn khác</t>
  </si>
  <si>
    <t xml:space="preserve"> - Ký quỹ, ký cược dài hạn</t>
  </si>
  <si>
    <t xml:space="preserve"> - Các khoản tiền nhận ủy thác</t>
  </si>
  <si>
    <t xml:space="preserve"> - Cho vay không có lãi</t>
  </si>
  <si>
    <t xml:space="preserve"> - Phải thu dài hạn khác</t>
  </si>
  <si>
    <t>Tăng giảm tài sản cố định hữu hình:</t>
  </si>
  <si>
    <t>Khoản mục</t>
  </si>
  <si>
    <t>Nhà cửa</t>
  </si>
  <si>
    <t>Máy móc,</t>
  </si>
  <si>
    <t xml:space="preserve">Phương tiện </t>
  </si>
  <si>
    <t>Thiết bị</t>
  </si>
  <si>
    <t>vật kiến</t>
  </si>
  <si>
    <t>thiết</t>
  </si>
  <si>
    <t>vận tải</t>
  </si>
  <si>
    <t>dụng cụ</t>
  </si>
  <si>
    <t>trúc</t>
  </si>
  <si>
    <t>bị</t>
  </si>
  <si>
    <t>truyền dẫn</t>
  </si>
  <si>
    <t>quản lý</t>
  </si>
  <si>
    <t>Nguyên giá TSCĐ hữu hình</t>
  </si>
  <si>
    <t>1- Số dư 01/10/2010</t>
  </si>
  <si>
    <t>2- Tăng trong kỳ</t>
  </si>
  <si>
    <t xml:space="preserve"> - Mua sắm</t>
  </si>
  <si>
    <t xml:space="preserve"> - Đầu tư XDCB hoàn thành</t>
  </si>
  <si>
    <t>3- Giảm trong kỳ</t>
  </si>
  <si>
    <t xml:space="preserve"> - Thanh lý, nhượng bán</t>
  </si>
  <si>
    <t xml:space="preserve"> - Giảm do chuyển CCDC</t>
  </si>
  <si>
    <t xml:space="preserve"> - Thanh lý</t>
  </si>
  <si>
    <t>4- Số dư 31/12/2010</t>
  </si>
  <si>
    <t>II- Giá trị hao mòn lũy kế</t>
  </si>
  <si>
    <t xml:space="preserve"> - Khấu hao trong kỳ</t>
  </si>
  <si>
    <t xml:space="preserve"> - Giảm khác</t>
  </si>
  <si>
    <t>III- Giá trị còn lại</t>
  </si>
  <si>
    <t xml:space="preserve"> - Tại ngày 01/10/2010</t>
  </si>
  <si>
    <t xml:space="preserve"> - Tại ngày 31/12/2010</t>
  </si>
  <si>
    <t>* GTCL cuối kỳ của TSCĐ hữu hình đã dùng thế chấp, cầm cố các khoản vay</t>
  </si>
  <si>
    <t>* Nguyên giá TSCĐ có đến 31/12/2010 đã khấu hao hết nhưng vẫn còn sử dụng:</t>
  </si>
  <si>
    <t>âäöng</t>
  </si>
  <si>
    <t>đồng</t>
  </si>
  <si>
    <t>* Nguyên giá TSCĐ cuối kỳ chưa thanh lý</t>
  </si>
  <si>
    <t>* Các cam kết về việc mua, bán TSCĐ hữu hình có giá trị lớn chưa thực hiện:</t>
  </si>
  <si>
    <t>* Các thay đổi khác về TSCĐ hữu hình</t>
  </si>
  <si>
    <t>Tăng, giảm tài sản cố định vô hình</t>
  </si>
  <si>
    <t>Quyền sử</t>
  </si>
  <si>
    <t>Bảng quyền</t>
  </si>
  <si>
    <t xml:space="preserve">Phần mềm </t>
  </si>
  <si>
    <t>TSVH</t>
  </si>
  <si>
    <t>Tổng cộng</t>
  </si>
  <si>
    <t>dụng đất</t>
  </si>
  <si>
    <t>bằng sáng chế</t>
  </si>
  <si>
    <t>máy tính</t>
  </si>
  <si>
    <t>khác</t>
  </si>
  <si>
    <t>I.  Nguyên giá TSCĐ vô hình</t>
  </si>
  <si>
    <t xml:space="preserve"> - Mua trong năm</t>
  </si>
  <si>
    <t xml:space="preserve"> - Tạo ra từ nội bộ DN</t>
  </si>
  <si>
    <t xml:space="preserve"> - Chuyển sang CP dài hạn</t>
  </si>
  <si>
    <t>Chi phí xây dựng cơ bản dở dang:</t>
  </si>
  <si>
    <t xml:space="preserve"> - Tổng số chi phí XDCB dở dang</t>
  </si>
  <si>
    <t>Trong đó: Những công trình lớn:</t>
  </si>
  <si>
    <t xml:space="preserve"> + Dự án trạm nghiền XM Quảng Trị</t>
  </si>
  <si>
    <t xml:space="preserve"> + Các dự án khác</t>
  </si>
  <si>
    <t>Chi phí trả trước dài hạn:</t>
  </si>
  <si>
    <t>31/03/2010</t>
  </si>
  <si>
    <t xml:space="preserve"> - Chi phí công cụ dụng cụ chờ phân bổ</t>
  </si>
  <si>
    <t xml:space="preserve"> - Lợi thế kinh doanh</t>
  </si>
  <si>
    <t xml:space="preserve"> - Giá trị thương hiệu</t>
  </si>
  <si>
    <t xml:space="preserve"> - Chi phí khác</t>
  </si>
  <si>
    <t>Vay và nợ ngắn hạn</t>
  </si>
  <si>
    <t xml:space="preserve"> - Vay ngắn hạn  (*)</t>
  </si>
  <si>
    <t xml:space="preserve"> - Vay dài hạn đến hạn trả </t>
  </si>
  <si>
    <t xml:space="preserve"> + Vay ngân hàng Đầu tư và phát triển CN Quảng Trị</t>
  </si>
  <si>
    <t xml:space="preserve"> + Vay Tổng Cty CN Xi măng Việt Nam</t>
  </si>
  <si>
    <t xml:space="preserve">(1)    Đây là khoản vay Ngân hàng Thương mại cổ phần Công thương  - CN TTHuế bằng ngoại tệ nhằm thanh toán tiền mua thạch cao. Khoản vay này được thể hiện dưới hình thức hợp đồng mua bán ngoại tệ kỳ hạn, trong đó Công ty chuyển tiền Việt Nam đồng đặt cọc </t>
  </si>
  <si>
    <t>(*) Vay ngắn hạn là khoản vay Tổng Công ty Công nghiệp Xi măng Việt nam 20 tỷ được gia hạn đến 31/12/2010 của khoản vay dài hạn đến hạn trả theo số dư nợ đến thời điểm 01/01/2010 và khoản vay 50 tỷ đồng theo Hợp đồng vay số 452/XMVN-KTTKTC ngày 12/04/2010</t>
  </si>
  <si>
    <t>Thuế và các khoản phải nộp Nhà nước:</t>
  </si>
  <si>
    <t xml:space="preserve"> - Thuế giá trị gia tăng</t>
  </si>
  <si>
    <t xml:space="preserve"> - Thuế thu nhập đặc biệt</t>
  </si>
  <si>
    <t xml:space="preserve"> - Thuế xuất, nhập khẩu.</t>
  </si>
  <si>
    <t xml:space="preserve"> - Thuế thu nhập doanh nghiệp</t>
  </si>
  <si>
    <t xml:space="preserve"> - Thuế thu nhập cá nhân</t>
  </si>
  <si>
    <t xml:space="preserve"> - Thuế tài nguyên</t>
  </si>
  <si>
    <t xml:space="preserve"> - Thuế nhà đất, tiền thuê đất</t>
  </si>
  <si>
    <t xml:space="preserve"> - Các loại thuế khác (Thuế nhà thầu phải nộp)</t>
  </si>
  <si>
    <t xml:space="preserve"> - Các khoản phí, lệ phí và các khoản phải nộp khác</t>
  </si>
  <si>
    <t>17</t>
  </si>
  <si>
    <t>Chi phí phải trả:</t>
  </si>
  <si>
    <t xml:space="preserve"> - Chi phí sửa chữa lớn TSCĐ</t>
  </si>
  <si>
    <t xml:space="preserve"> - Chi phí lãi vay phải trả cho Dự án Trạm nghiền XMQT</t>
  </si>
  <si>
    <t xml:space="preserve"> - Chi phí phải trả khác</t>
  </si>
  <si>
    <t>18</t>
  </si>
  <si>
    <t>Các khoản phải trả, phải nộp khác:</t>
  </si>
  <si>
    <t xml:space="preserve"> - Tài sản thừa chờ giải quyết</t>
  </si>
  <si>
    <t xml:space="preserve"> - Kinh phí công đoàn</t>
  </si>
  <si>
    <t xml:space="preserve"> - Bảo hiểm xã hội</t>
  </si>
  <si>
    <t xml:space="preserve"> - Bảo hiểm y tế</t>
  </si>
  <si>
    <t xml:space="preserve"> - Phải trả về cổ phần hóa</t>
  </si>
  <si>
    <t xml:space="preserve"> - Nhận ký quỹ, ký cược ngắn hạn</t>
  </si>
  <si>
    <t xml:space="preserve"> - Doanh thu chưa thực hiện</t>
  </si>
  <si>
    <t xml:space="preserve"> - Các khoản phải trả phải nộp  khác</t>
  </si>
  <si>
    <t>Các khoản vay và nợ dài hạn:</t>
  </si>
  <si>
    <t>a. Vay dài hạn</t>
  </si>
  <si>
    <t xml:space="preserve"> - Vay Ngân hàng Đầu tư phát triển CN Quảng Trị (1)</t>
  </si>
  <si>
    <t>Vay bằng VNĐ</t>
  </si>
  <si>
    <t>Vay bằng USD</t>
  </si>
  <si>
    <t xml:space="preserve"> - Vay Tổng Công ty CN Xi măng Việt Nam</t>
  </si>
  <si>
    <t xml:space="preserve"> - Vay Công ty CP tài chính Xi măng (2)</t>
  </si>
  <si>
    <t xml:space="preserve"> - Trái phiếu phát hành</t>
  </si>
  <si>
    <t>b. Nợ dài hạn</t>
  </si>
  <si>
    <t xml:space="preserve"> - Thuê tài chính</t>
  </si>
  <si>
    <t xml:space="preserve"> - Nợ dài hạn khác</t>
  </si>
  <si>
    <t>Trừ: Vay dài hạn đến hạn trả ( thuyết minh số 15)</t>
  </si>
  <si>
    <t>Vốn chủ sở hữu: ( thuyết minh trang khác: Tminh VCSH)</t>
  </si>
  <si>
    <t>b. Chi tiết vốn đầu tư của chủ sở hữu:</t>
  </si>
  <si>
    <t>%</t>
  </si>
  <si>
    <t xml:space="preserve"> - Vốn góp của Nhà nước</t>
  </si>
  <si>
    <t xml:space="preserve"> - Vốn góp của cổ đông khác</t>
  </si>
  <si>
    <t>* Giá trị trái phiếu đã chuyển thành cổ phiếu trong năm</t>
  </si>
  <si>
    <t>* Số lượng cổ phiếu quỹ:</t>
  </si>
  <si>
    <t>c. Các giao dịch về vốn của các chủ sở hữu</t>
  </si>
  <si>
    <t>Quý 4/2010</t>
  </si>
  <si>
    <t xml:space="preserve"> - Vốn đầu tư của chủ sở hữu</t>
  </si>
  <si>
    <t xml:space="preserve"> + Vốn góp đầu kỳ</t>
  </si>
  <si>
    <t xml:space="preserve"> + Vốn góp tăng trong kỳ</t>
  </si>
  <si>
    <t xml:space="preserve"> + Vốn góp giảm trong kỳ</t>
  </si>
  <si>
    <t xml:space="preserve"> + Vốn góp cuối kỳ</t>
  </si>
  <si>
    <t xml:space="preserve"> - Cổ tức và lợi nhuận đã chia</t>
  </si>
  <si>
    <t xml:space="preserve"> + Tại ngày 01 tháng 01 năm 2009</t>
  </si>
  <si>
    <t xml:space="preserve"> + Lợi nhuận năm 2009</t>
  </si>
  <si>
    <t xml:space="preserve"> + Thuế TNDN năm 2008 được miễn bổ sung Quỹ ĐTPT</t>
  </si>
  <si>
    <t xml:space="preserve"> + Trích quỹ dự phòng tài chính </t>
  </si>
  <si>
    <t xml:space="preserve"> + Trích quỹ dự trữ bổ sung vốn điều lệ</t>
  </si>
  <si>
    <t xml:space="preserve"> + Trích quỹ thưởng ban điều hành</t>
  </si>
  <si>
    <t xml:space="preserve"> + Trích quỹ khen thưởng và phúc lợi</t>
  </si>
  <si>
    <t xml:space="preserve"> + Chi trả Cty xi măng Bỉm Sơn theo HĐ liên kết</t>
  </si>
  <si>
    <t xml:space="preserve"> + Chi trả cổ tức đợt năm 2008 (6,2%/VĐL 70 tỷ đồng)</t>
  </si>
  <si>
    <t xml:space="preserve"> + Tại ngày 31 tháng 12 năm 2009</t>
  </si>
  <si>
    <t>d. Cổ tức</t>
  </si>
  <si>
    <t>Công ty đã phân phối lợi nhuận theo Nghị quyết số 671/ĐHĐCĐ ngày 24/04/2009. Theo đó, Đại hội đồng cổ đông thống nhất chi trả cổ tức năm 2008 bằng tiền với tỷ lệ 6,2% vốn điều lệ. Công ty đã chi trả cổ tức năm 2008 trong tháng 04 năm 2009.</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</si>
  <si>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</si>
  <si>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</si>
  <si>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</si>
  <si>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</si>
  <si>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</si>
  <si>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t>
  </si>
  <si>
    <t xml:space="preserve"> - Số lượng cổ phiếu được mua lại</t>
  </si>
  <si>
    <t>-</t>
  </si>
  <si>
    <t xml:space="preserve"> - Số lượng cổ phiếu đang lưu hành</t>
  </si>
  <si>
    <t>* Mệnh giá cổ phiếu đang lưu hành: 10.000 VNĐ/ cổ phiếu.</t>
  </si>
  <si>
    <t>Quý 04 năm 2009</t>
  </si>
  <si>
    <t xml:space="preserve"> - Số bình quân gia quyền của cổ phiếu phổ thông để tính lãi cơ bản trên cổ phiếu.  </t>
  </si>
  <si>
    <t xml:space="preserve"> - Lợi nhuận để tính lãi cơ bản trên cổ phiếu (đồng)</t>
  </si>
  <si>
    <t xml:space="preserve"> - Lãi cơ bản trên cổ phiếu (đồng/ 01 cổ phiếu)</t>
  </si>
  <si>
    <t>e. Các quỹ của doanh nghiệp:</t>
  </si>
  <si>
    <t>Các quỹ của doanh nghiệp tăng trong năm là được trích từ lợi nhuận năm 2006 theo Nghị quyêt số 911/NQ-ĐHĐCĐ tại Đại hội đồng thường niên năm 2007 ngày 24/04/2007.</t>
  </si>
  <si>
    <t xml:space="preserve"> - Quỹ đầu tư phát triển.</t>
  </si>
  <si>
    <t xml:space="preserve"> Quỹ đầu tư phát triển trong kỳ tăng lên do được kết chuyển từ khoản Thuế TNDN được miễn giảm.</t>
  </si>
  <si>
    <t xml:space="preserve"> - Quỹ dự phòng tài chính.</t>
  </si>
  <si>
    <t xml:space="preserve"> - Quỹ khác thuộc vốn chủ sở hữu.</t>
  </si>
  <si>
    <t xml:space="preserve"> - Quỹ khen thưởng, phúc lợi.</t>
  </si>
  <si>
    <t>* Mục đích trích lập quỹ đầu tư phát triển, quỹ dự phòng tài chính và quỹ khác thuộc vốn chủ sở hữu.</t>
  </si>
  <si>
    <t xml:space="preserve"> + Quỹ đầu tư phát triển được trích lập để dùng vào các mục đích sau:</t>
  </si>
  <si>
    <t xml:space="preserve"> - Đầu tư mở rộng và phát triển kinh doanh.</t>
  </si>
  <si>
    <t xml:space="preserve"> - Đổi mới thay thế thiết bị và điều kiện làm việc của đơn vị.</t>
  </si>
  <si>
    <t xml:space="preserve"> + Quỹ dự phòng tài chính:</t>
  </si>
  <si>
    <t xml:space="preserve"> - Bù đắp các khoản chênh lêch từ tổn thất, thiệt hại tài sản do thiên tai, địch họa... Những rủi ro trong </t>
  </si>
  <si>
    <t>kinh doanh không được tính trong giá thành và đền bù của cơ quan bảo hiểm.</t>
  </si>
  <si>
    <t xml:space="preserve"> + Quỹ khen thưởng:</t>
  </si>
  <si>
    <t xml:space="preserve"> - Chi khen thưởng cuối năm hay thưởng kỳ cho nhân viên về thành tích lao động hoặc có sáng kiến </t>
  </si>
  <si>
    <t>cải tiến kỷ thuật mang lại hiệu quả trong kinh doanh.</t>
  </si>
  <si>
    <t xml:space="preserve"> - Chi khen thưởng cho cá đơn vị bên ngoài có hợp tác kinh tế với đơn vị đã hoàn tất những điều kiện </t>
  </si>
  <si>
    <t>hợp tác kinh tế và mang lại lợi ích cho đơn vị.</t>
  </si>
  <si>
    <t xml:space="preserve"> + Quỹ phúc lợi: </t>
  </si>
  <si>
    <t xml:space="preserve"> - Chi cho các hoạt động phúc lợi xã hội, chế độ chính sách, văn hóa, thể thao của toàn thể công nhân </t>
  </si>
  <si>
    <t>viên của đơn vị.</t>
  </si>
  <si>
    <t xml:space="preserve"> - Chi trợ cấp khó khăn cho công nhân viên của đơn vị và các đối tượng bên ngoài.</t>
  </si>
  <si>
    <t>VI</t>
  </si>
  <si>
    <t>Thông tin bổ sung cho các khoản mục trình bày trong Báo cáo Kết quả hoạt động kinh doanh:</t>
  </si>
  <si>
    <t>(Đơn vị tính: Đồng)</t>
  </si>
  <si>
    <t>Tổng doanh thu bán hàng và cung cấp dịch vụ (Mã số 01)</t>
  </si>
  <si>
    <t>Trong đó:</t>
  </si>
  <si>
    <t xml:space="preserve"> + Doanh thu bán hàng</t>
  </si>
  <si>
    <t xml:space="preserve"> + Doanh thu bán thành phẩm</t>
  </si>
  <si>
    <t xml:space="preserve"> + Doanh thu cung cấp dịch vụ</t>
  </si>
  <si>
    <t>Các khoản khấu trừ doanh thu (Mã số 02)</t>
  </si>
  <si>
    <t xml:space="preserve"> + Chiết khấu thường mại</t>
  </si>
  <si>
    <t xml:space="preserve"> + Giảm giá hàng bán</t>
  </si>
  <si>
    <t xml:space="preserve"> + Hàng bán bị trả lại</t>
  </si>
  <si>
    <t xml:space="preserve"> + Thuế GTGT phải nộp (PP trực tiếp)</t>
  </si>
  <si>
    <t xml:space="preserve"> + Thuế thu nhập đặc biệt</t>
  </si>
  <si>
    <t xml:space="preserve"> + Thuế xuất khẩu</t>
  </si>
  <si>
    <t xml:space="preserve">Doanh thu thuần về bán hàng và cung cấp dịch vụ. </t>
  </si>
  <si>
    <t>(Mã số 10)</t>
  </si>
  <si>
    <t>Trong đó: + Doanh thu thuần trao đổi hàng hóa</t>
  </si>
  <si>
    <t xml:space="preserve">                + Doanh thu thuần bán thành phẩm</t>
  </si>
  <si>
    <t xml:space="preserve">                + Doanh thu thuần trao đổi dịch vụ</t>
  </si>
  <si>
    <t>28</t>
  </si>
  <si>
    <t>Giá vốn hàng bán (Mã số 11)</t>
  </si>
  <si>
    <t xml:space="preserve"> - Giá vốn của hàng hóa đã bán</t>
  </si>
  <si>
    <t xml:space="preserve"> - Giá vốn của thành phẩm đã bán</t>
  </si>
  <si>
    <t xml:space="preserve"> - Giá vốn dịch vụ đã cung cấp</t>
  </si>
  <si>
    <t xml:space="preserve"> - Hao hụt, mất mát hàng tồn kho</t>
  </si>
  <si>
    <t xml:space="preserve"> - Các khoản chi vượt mức bình thường</t>
  </si>
  <si>
    <t xml:space="preserve"> - Dự phòng giảm giá hàng tồn kho</t>
  </si>
  <si>
    <t>29</t>
  </si>
  <si>
    <t>Doanh thu hoạt động tài chính</t>
  </si>
  <si>
    <t xml:space="preserve"> - Lãi tiền gửi, tiền cho vay</t>
  </si>
  <si>
    <t xml:space="preserve"> - Lãi đầu tư trái phiếu, kỳ phiếu, tín phiếu</t>
  </si>
  <si>
    <t xml:space="preserve"> - Cổ tức, lợi nhuận được chia</t>
  </si>
  <si>
    <t xml:space="preserve"> - Lãi bán ngoại tệ</t>
  </si>
  <si>
    <t xml:space="preserve"> - Lãi chênh lệch tỷ giá đã thực hiện</t>
  </si>
  <si>
    <t xml:space="preserve"> - Lãi chênh lệch tỷ giá chưa thực hiện</t>
  </si>
  <si>
    <t xml:space="preserve"> - Lãi bán hàng trả chậm</t>
  </si>
  <si>
    <t xml:space="preserve"> - Doanh thu hoạt động tài chính khác</t>
  </si>
  <si>
    <t>Chi phí tài chính ( Mã số 22)</t>
  </si>
  <si>
    <t xml:space="preserve"> - Lãi tiền vay</t>
  </si>
  <si>
    <t xml:space="preserve"> - Chiết khấu thanh toán, lãi bán hàng trả chậm</t>
  </si>
  <si>
    <t xml:space="preserve"> - Lỗ do thanh lý các khoản đầu tư ngắn hạn</t>
  </si>
  <si>
    <t xml:space="preserve"> - Lỗ do bán ngoại tệ</t>
  </si>
  <si>
    <t xml:space="preserve"> - Lỗ chênh lệch tỷ giá đã thực hiện </t>
  </si>
  <si>
    <t xml:space="preserve"> + Lỗ chênh lệch tỷ giá trong SXKD</t>
  </si>
  <si>
    <t xml:space="preserve"> + Lỗ chênh lệch tỷ giá của DAQT</t>
  </si>
  <si>
    <t xml:space="preserve"> - Lỗ chênh lệch tỷ giá chưa thực hiện</t>
  </si>
  <si>
    <t xml:space="preserve"> - Dự phòng giảm giá các khoản đầu tư ngắn hạn, dài hạn</t>
  </si>
  <si>
    <t xml:space="preserve"> - Chi phí tài chính khác</t>
  </si>
  <si>
    <t>Chi phí thuế thu nhập hiện hành ( Mã số 51)</t>
  </si>
  <si>
    <t>Nàm 2007</t>
  </si>
  <si>
    <t>Nàm 2006</t>
  </si>
  <si>
    <t xml:space="preserve"> - Chi phí thuế thu nhập hiện hành tính trên doanh thu chịu thuế năm hiện hành </t>
  </si>
  <si>
    <t xml:space="preserve"> - Điều chỉnh thuế thu nhập doanh nghiệp hoãn của các năm trước vào chi phí thuế thu nhập hiện hành năm nay</t>
  </si>
  <si>
    <t xml:space="preserve"> - Tổng chi phí thuế thu nhập doanh nghiệp hiện hành</t>
  </si>
  <si>
    <t>Chi phí thuế thu nhập hoãn lại  ( Mã số 52)</t>
  </si>
  <si>
    <t>Năm 2007</t>
  </si>
  <si>
    <t>Năm 2006</t>
  </si>
  <si>
    <t xml:space="preserve"> - Chi phí thuế thu nhập hoãn lại phát sinh từ các khoản chênh lệch tạm thời phải chịu thuế</t>
  </si>
  <si>
    <t xml:space="preserve"> - Chi phí thuế thu nhập doanh nghiệp hoãn lại phát sinh từ việc hoàn nhập tài sản thuế thu nhập hoãn lại</t>
  </si>
  <si>
    <t xml:space="preserve"> - Chi phí thuế thu nhập doanh nghiệp hoãn lại phát sinh từ các khoản chênh lệch tạm thời được khấu trừ</t>
  </si>
  <si>
    <t xml:space="preserve"> - Chi phí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</si>
  <si>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</si>
  <si>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</si>
  <si>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Chi phí sản xuất theo yếu tố:</t>
  </si>
  <si>
    <t>6 tháng đầu năm 2009</t>
  </si>
  <si>
    <t xml:space="preserve"> - Chi phí nguyên liệu, vật liệu</t>
  </si>
  <si>
    <t xml:space="preserve"> - Chi phí nhân công</t>
  </si>
  <si>
    <t xml:space="preserve"> - Chi phí khấu hao tài sản cố định</t>
  </si>
  <si>
    <t xml:space="preserve"> - Chi phí dịch vụ mua ngoài</t>
  </si>
  <si>
    <t xml:space="preserve"> - Chi phí khác bằng tiền</t>
  </si>
  <si>
    <t>Thu nhập khác</t>
  </si>
  <si>
    <t xml:space="preserve"> -Thu nhập khác từ KD xi măng  ( XM khuyến mãi + hỗ trợ )</t>
  </si>
  <si>
    <t xml:space="preserve"> -Thu nhập khác từ KD thạch cao </t>
  </si>
  <si>
    <t xml:space="preserve"> -Thu nhập từ thanh lý TSCĐ</t>
  </si>
  <si>
    <t xml:space="preserve"> -Các khoản thu khác</t>
  </si>
  <si>
    <t>Chi phí khác</t>
  </si>
  <si>
    <t xml:space="preserve"> - Chi phí thanh lý tài sản</t>
  </si>
  <si>
    <t>VII</t>
  </si>
  <si>
    <t>Thông tin bổ sung cho các khoản mục trình bày trong Báo cáo lưu chuyển tiền tệ.</t>
  </si>
  <si>
    <t>( Đơn vị tính: Đồng)</t>
  </si>
  <si>
    <t>VIII</t>
  </si>
  <si>
    <t xml:space="preserve">Những thông tin khác: </t>
  </si>
  <si>
    <t>1</t>
  </si>
  <si>
    <t>Các cam kết về đầu tư:</t>
  </si>
  <si>
    <t>Những sự kiện phát sinh sau ngày kết thúc kỳ kế toán quý: Không có.</t>
  </si>
  <si>
    <t>2</t>
  </si>
  <si>
    <t>Thông tin về các bên liên quan:</t>
  </si>
  <si>
    <t>Doanh thu</t>
  </si>
  <si>
    <t>Công ty CP Xi măng Bút Sơn</t>
  </si>
  <si>
    <t>Công ty CP Xi măng Bỉm Sơn</t>
  </si>
  <si>
    <t>Công ty CP Xi măng Hoàng Mai</t>
  </si>
  <si>
    <t>Công ty Xi măng Tam Điệp</t>
  </si>
  <si>
    <t>Công ty CP Xi măng Hải Vân</t>
  </si>
  <si>
    <t>Công ty Xi măng Hải Phòng</t>
  </si>
  <si>
    <t>Công ty Xi măng Hoàng Thạch</t>
  </si>
  <si>
    <t>Công ty CP Xi măng Hà Tiên</t>
  </si>
  <si>
    <t>Mua hàng</t>
  </si>
  <si>
    <t>Công ty Xuất nhập khẩu Xi măng</t>
  </si>
  <si>
    <t>Công ty CP bao bì Bỉm Sơn</t>
  </si>
  <si>
    <t>Các khoản phải thu</t>
  </si>
  <si>
    <t xml:space="preserve">Công ty CP Xi măng Hà Tiên </t>
  </si>
  <si>
    <t>Trả trước cho người bán</t>
  </si>
  <si>
    <t xml:space="preserve">Công ty đầu tư và phát triển xi măng </t>
  </si>
  <si>
    <t>Các khoản phải trả</t>
  </si>
  <si>
    <t>Phải trả khácTổng công ty CN Xi măng Việt Nam</t>
  </si>
  <si>
    <t>Phải trả lãi vay Tổng công ty CN Xi măng Việt Nam</t>
  </si>
  <si>
    <t>Phải trả phí tư vấn Tổng công ty CN Xi măng Việt Nam</t>
  </si>
  <si>
    <t>Phải trả lãi vay Công ty CP tài chính Xi măng Việt Nam</t>
  </si>
  <si>
    <t>Vay dài hạn và ngắn hạn</t>
  </si>
  <si>
    <t>Công ty CP tài chính Xi măng Việt Nam</t>
  </si>
  <si>
    <t>Tổng công ty CN Xi măng Việt Nam</t>
  </si>
  <si>
    <t>3</t>
  </si>
  <si>
    <t>Thông tin so sánh:</t>
  </si>
  <si>
    <t>Số liệu so sánh kết thúc ngày 31/12/2009 đã được kiểm toán bởi Công ty TNHH Kiểm toán An Phú.</t>
  </si>
  <si>
    <t>6</t>
  </si>
  <si>
    <t>Thông tin hoạt động liên tục:</t>
  </si>
  <si>
    <t>4</t>
  </si>
  <si>
    <t>Những thông tin khác:</t>
  </si>
  <si>
    <t>Huế, ngày  25   tháng  01  năm 2011</t>
  </si>
  <si>
    <t>Người lập biểu</t>
  </si>
  <si>
    <t>Kế toán trưởng</t>
  </si>
  <si>
    <t>Ngô Thị Diệu Trang</t>
  </si>
  <si>
    <t xml:space="preserve"> Hồ Thị Hà</t>
  </si>
  <si>
    <r>
      <t>Các khoản nhận ký quỹ ký cược ngắn hạn</t>
    </r>
    <r>
      <rPr>
        <sz val="11"/>
        <rFont val="Times New Roman"/>
        <family val="1"/>
      </rPr>
      <t xml:space="preserve">: </t>
    </r>
  </si>
  <si>
    <t xml:space="preserve">KT. Giám đốc </t>
  </si>
  <si>
    <t>Nguyễn Xuân Lương</t>
  </si>
  <si>
    <t>( đã ký)</t>
  </si>
  <si>
    <t>Năm 2010</t>
  </si>
  <si>
    <t>Năm 2009</t>
  </si>
  <si>
    <t>(1) Khoản vay Ngân hàng Đầu tư và Phát triển Việt Nam- Chi nhánh Quảng Trị theo Hợp đồng tín dụng ngày 29/10/2004 được bàn giao từ Công ty Kinh doanh Thạch Cao Xi măng, là đơn vị tiền thân của Công ty trước khi cổ phần hóa. Tổng số tiền vay trong hợp đồng là 38.956.000.000 đồng và 3.895.000 USD. Tại biên bản bổ sung Hợp đồng tín dụng số 05/2008/BSHĐ ngày 11/09/2008 Công ty và Ngân hàng Đầu tư và Phát triển Việt Nam- Chi nhánh Quảng Trị đã thống nhất sửa đổi số tiền cho vay là: 56,73 tỷ đồng và 2.419.183 USD Mục đích sử dụng vốn vay để đầu tư cho Dự án Trạm nghiền xi măng tại Quảng Trị. Thời hạn vay là 108 tháng kể từ ngày Bên vay nhận món nợ vay đầu tiên. Thời gian ân hạn gốc là 24 tháng kể từ ngày giải ngân đầu tiên. Thời gian trả nợ gốc là 84 tháng. Tài sản đảm bảo khoản vay là toàn bộ tài sản hình thành từ vốn vay. Lãi suất áp dụng tại thời điểm 31/12/2010 đối VND là 17,5%/ năm.</t>
  </si>
  <si>
    <t>Theo biên bản bổ sung Hợp đồng tín dụng  số 01/2009/BSHĐ ngày 26/03/2009 giữa Ngân hàng Đầu tư và Phát triển Việt Nam - Chi nhánh Quảng Trị và Công ty CP Thạch cao Xi măng, theo đó Công ty CP Thạch cao Xi măng cam kết trả nợ gốc 6 tháng/ lần, kỳ trả nợ đầu tiên là ngày 27/09/2009 cho khoản vay VND và USD. Trong đó, thời gian trả nợ của khoản vay VND từ 27/09/2009 đến 27/09/2014 và khoản vay USD từ 27/09/2009 đến 27/09/2012. Đến ngày 08/09/2010, Công ty đã thanh toán hết khoản nợ vay USD tại BIDV - CN Quảng Trị. Số dư nợ vay đến 31/12/2010 tại BIDV - CN Quảng trị là: 28.981.324.365 VND.</t>
  </si>
  <si>
    <t>(2) Khoản vay Công ty CP tài chính Xi măng (CFC) theo Hợp đồng tín dụng trung và dài hạn số 01/2009/TDH ngày 22/04/2009 với tổng số tiền vay là 20 tỷ đồng nhằm mục đích thanh toán các chi phí của Dự án đầu tư Trạm nghiền Xi măng Quảng Trị. Thời hạn vay 09 năm kể từ ngày ký Hợp đồng. Thời hạn ân hạn là 06 tháng. Thời gian trả nợ: 8,5 năm. Lãi suất cho vay trong thời gian ân hạn là 10,5%/năm Tại ngày 31/12/2010, tổng số vốn vay gốc đã giải ngân là : 4.977.371.864 đồng (khoản vay này được hỗ trợ lãi suất 4%/năm) và lãi nhập gốc là 508.034.864 đồng.</t>
  </si>
  <si>
    <t>Dự án Trạm nghiền Xi măng Quảng trị có công suất 250.000 tấn/ năm được xây dựng theo Quyết định đầu tư số 1867/XMVN - HĐQT ngày 12/09/2003 của Hội đồng Quản trị Tổng Công ty Xi măng Việt Nam và đang trong giai đoạn thực hiện sản xuất thử chuẩn bị nghiệm thu bàn giao đưa vào sử dụng. Theo Quyết định này, tổng mức đầu tư của Dự án là 151.982 triệu đồng, vốn vay là 122.570 triệu đồng. Toàn bộ giá trị công trình được dùng để thế chấp cho khoản vay theo Hợp đồng vay vốn đã ký ngày 29/10/2004 với Ngân hàng Đầu tư và Phát triển Việt Nam - Chi nhánh Quảng Trị.</t>
  </si>
  <si>
    <t>Công ty đã có văn bản trình với Tổng Công ty CN Xi măng Việt Nam về việc điều chỉnh tổng mức đầu tư của Dự án Trạm nghiền Xi măng Quảng trị là: 193,495 tỷ đồng. Nguyên nhân là do tiến độ thi công xây dựng, lắp đặt của dự án kéo dài và đúng thời điểm có biến động lớn về giá ngoài tầm kiểm soát của chủ đầu tư và các nhà thầu.</t>
  </si>
  <si>
    <t>22 . Vốn chủ sở hữu Quý 04 năm 2010</t>
  </si>
  <si>
    <t>a. Bảng đối chiếu biến động của vốn chủ sở hữu</t>
  </si>
  <si>
    <t>ĐVT: Đồng</t>
  </si>
  <si>
    <t>Vốn đầu tư của chủ sở hữu</t>
  </si>
  <si>
    <t>Thặng dư vốn cổ phần</t>
  </si>
  <si>
    <t>Chênh lệch tỷ giá hối đoái</t>
  </si>
  <si>
    <t>Quỹ đầu tư phát triển</t>
  </si>
  <si>
    <t>Quỹ dự phòng tài chính</t>
  </si>
  <si>
    <t>Quỹ khác thuộc vốn chủ sở hữu</t>
  </si>
  <si>
    <t>Lợi nhuận sau thuế chưa phân phối</t>
  </si>
  <si>
    <t>Nguồn vốn ĐTXD cơ bản</t>
  </si>
  <si>
    <t>A</t>
  </si>
  <si>
    <t>Số dư 01/01/2008</t>
  </si>
  <si>
    <t>Tăng trong năm 2008</t>
  </si>
  <si>
    <t xml:space="preserve"> - Tăng vốn  điều lệ</t>
  </si>
  <si>
    <t xml:space="preserve"> - Lãi trong năm</t>
  </si>
  <si>
    <t xml:space="preserve"> - Đánh giá chênh lệch tỷ giá tại ngày 31/12/2008 các khoản nợ của Dự án Quảng trị.</t>
  </si>
  <si>
    <t xml:space="preserve"> - Phân phối lợi nhuận 2007</t>
  </si>
  <si>
    <t>Giảm trong năm 2008</t>
  </si>
  <si>
    <t xml:space="preserve"> - Giảm vốn </t>
  </si>
  <si>
    <t xml:space="preserve"> - Trả cổ tức đợt 2 năm 2007 (3,2%/mệnh giá CP)</t>
  </si>
  <si>
    <t xml:space="preserve"> - Trích các Quỹ từ lợi nhuận năm 2007</t>
  </si>
  <si>
    <t xml:space="preserve"> - Phân phối quỹ khen thưởng ban điều hành.</t>
  </si>
  <si>
    <t>Số dư tại ngày 01/10/2010</t>
  </si>
  <si>
    <t>Tăng trong kỳ</t>
  </si>
  <si>
    <t xml:space="preserve"> - Lãi trong kỳ</t>
  </si>
  <si>
    <t xml:space="preserve"> - Đánh giá chênh lệch tỷ giá số dư ngoại tệ của các khoản nợ dài hạn, ngắn hạn tại ngày 31/12/2010.</t>
  </si>
  <si>
    <t>Giảm trong kỳ</t>
  </si>
  <si>
    <t xml:space="preserve"> - Chênh lệch tỷ giá do đánh giá lại tiền gửi ngoại tệ tại 31/12/2010</t>
  </si>
  <si>
    <t xml:space="preserve"> - Kết chuyển vào chi phí  xử lý chênh lệch tỷ giá do đánh giá lại số dư công nợ dài hạn của DAQT tại ngày 31/12/2010</t>
  </si>
  <si>
    <t>Số dư tại ngày 31/12/2010</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</si>
</sst>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quot;$&quot;* #,##0_-;_-&quot;$&quot;* &quot;-&quot;_-;_-@_-"/>
    <numFmt numFmtId="181" formatCode="_-&quot;$&quot;* #,##0.00_-;\-&quot;$&quot;* #,##0.00_-;_-&quot;$&quot;* &quot;-&quot;??_-;_-@_-"/>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 "/>
    <numFmt numFmtId="187" formatCode="###,###,###,###"/>
    <numFmt numFmtId="188" formatCode="0.000%"/>
    <numFmt numFmtId="189" formatCode="00.000"/>
    <numFmt numFmtId="190" formatCode="&quot;￥&quot;#,##0;&quot;￥&quot;\-#,##0"/>
    <numFmt numFmtId="191" formatCode="#,##0\ &quot;DM&quot;;\-#,##0\ &quot;DM&quot;"/>
    <numFmt numFmtId="192" formatCode="_(* #,##0_);_(* \(#,##0\);_(* &quot;-&quot;??_);_(@_)"/>
    <numFmt numFmtId="193" formatCode="\ ###\ ###\ ###\ ###\ ###"/>
    <numFmt numFmtId="194" formatCode="#,##0.000"/>
    <numFmt numFmtId="195" formatCode="0.000"/>
    <numFmt numFmtId="196" formatCode="\$#,##0\ ;\(\$#,##0\)"/>
    <numFmt numFmtId="197" formatCode="#,###"/>
    <numFmt numFmtId="198" formatCode="#,##0\ "/>
    <numFmt numFmtId="199" formatCode="0_);[Red]\(0\)"/>
    <numFmt numFmtId="200" formatCode="#,##0.0000_);[Red]\(#,##0.0000\)"/>
    <numFmt numFmtId="201" formatCode="&quot;$&quot;#,##0.00"/>
    <numFmt numFmtId="202" formatCode="&quot;Yes&quot;;&quot;Yes&quot;;&quot;No&quot;"/>
    <numFmt numFmtId="203" formatCode="&quot;True&quot;;&quot;True&quot;;&quot;False&quot;"/>
    <numFmt numFmtId="204" formatCode="&quot;On&quot;;&quot;On&quot;;&quot;Off&quot;"/>
    <numFmt numFmtId="205" formatCode="#,##0.0000"/>
    <numFmt numFmtId="206" formatCode="m/d"/>
    <numFmt numFmtId="207" formatCode="#,##0.000_);[Red]\(#,##0.000\)"/>
    <numFmt numFmtId="208" formatCode="#,##0.000000"/>
    <numFmt numFmtId="209" formatCode="#,##0.0000000"/>
    <numFmt numFmtId="210" formatCode="#,##0.0"/>
    <numFmt numFmtId="211" formatCode="0.00_);[Red]\(0.00\)"/>
    <numFmt numFmtId="212" formatCode="0.00_);\(0.00\)"/>
    <numFmt numFmtId="213" formatCode="#,##0_);\(#,##0\);&quot;-&quot;??_)"/>
    <numFmt numFmtId="214" formatCode="#,##0;[Red]#,##0"/>
    <numFmt numFmtId="215" formatCode="0;[Red]0"/>
    <numFmt numFmtId="216" formatCode="_(* #,##0.0_);_(* \(#,##0.0\);_(* &quot;-&quot;??_);_(@_)"/>
    <numFmt numFmtId="217" formatCode="[$€-2]\ #,##0.00_);[Red]\([$€-2]\ #,##0.00\)"/>
    <numFmt numFmtId="218" formatCode="0.0000000"/>
    <numFmt numFmtId="219" formatCode="0.000000"/>
    <numFmt numFmtId="220" formatCode="0.00000"/>
    <numFmt numFmtId="221" formatCode="0.0000"/>
    <numFmt numFmtId="222" formatCode="0.0"/>
    <numFmt numFmtId="223" formatCode="_(* #,##0.000_);_(* \(#,##0.000\);_(* &quot;-&quot;???_);_(@_)"/>
  </numFmts>
  <fonts count="37">
    <font>
      <sz val="10"/>
      <name val="Arial"/>
      <family val="0"/>
    </font>
    <font>
      <b/>
      <sz val="9"/>
      <name val="Arial"/>
      <family val="0"/>
    </font>
    <font>
      <sz val="9"/>
      <name val="Arial"/>
      <family val="0"/>
    </font>
    <font>
      <b/>
      <sz val="9"/>
      <color indexed="12"/>
      <name val="Arial"/>
      <family val="0"/>
    </font>
    <font>
      <b/>
      <sz val="10"/>
      <name val="Times New Roman"/>
      <family val="1"/>
    </font>
    <font>
      <sz val="12"/>
      <name val="VNtoronto"/>
      <family val="0"/>
    </font>
    <font>
      <u val="single"/>
      <sz val="12"/>
      <color indexed="36"/>
      <name val="Times New Roman"/>
      <family val="1"/>
    </font>
    <font>
      <b/>
      <sz val="12"/>
      <name val="Arial"/>
      <family val="2"/>
    </font>
    <font>
      <b/>
      <sz val="18"/>
      <name val="Arial"/>
      <family val="2"/>
    </font>
    <font>
      <u val="single"/>
      <sz val="12"/>
      <color indexed="12"/>
      <name val="Times New Roman"/>
      <family val="1"/>
    </font>
    <font>
      <sz val="12"/>
      <name val=".VnTime"/>
      <family val="0"/>
    </font>
    <font>
      <sz val="10"/>
      <name val=".VnArial"/>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Times New Roman"/>
      <family val="1"/>
    </font>
    <font>
      <b/>
      <i/>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i/>
      <sz val="11"/>
      <name val="Times New Roman"/>
      <family val="1"/>
    </font>
    <font>
      <b/>
      <sz val="9"/>
      <name val="Times New Roman"/>
      <family val="1"/>
    </font>
    <font>
      <b/>
      <sz val="9"/>
      <color indexed="8"/>
      <name val="Times New Roman"/>
      <family val="1"/>
    </font>
    <font>
      <sz val="9"/>
      <name val="Times New Roman"/>
      <family val="1"/>
    </font>
    <font>
      <b/>
      <sz val="10"/>
      <color indexed="8"/>
      <name val="Times New Roman"/>
      <family val="1"/>
    </font>
    <font>
      <sz val="10"/>
      <color indexed="8"/>
      <name val="Times New Roman"/>
      <family val="1"/>
    </font>
    <font>
      <sz val="12"/>
      <color indexed="8"/>
      <name val="Times New Roman"/>
      <family val="1"/>
    </font>
    <font>
      <i/>
      <sz val="10"/>
      <name val="Times New Roman"/>
      <family val="1"/>
    </font>
    <font>
      <b/>
      <i/>
      <sz val="11"/>
      <name val="Times New Roman"/>
      <family val="1"/>
    </font>
    <font>
      <i/>
      <sz val="9"/>
      <name val="Times New Roman"/>
      <family val="1"/>
    </font>
    <font>
      <sz val="11"/>
      <color indexed="8"/>
      <name val="Times New Roman"/>
      <family val="1"/>
    </font>
    <font>
      <u val="single"/>
      <sz val="11"/>
      <name val="Times New Roman"/>
      <family val="1"/>
    </font>
    <font>
      <b/>
      <u val="single"/>
      <sz val="11"/>
      <name val="Times New Roman"/>
      <family val="1"/>
    </font>
  </fonts>
  <fills count="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hair"/>
      <bottom>
        <color indexed="63"/>
      </bottom>
    </border>
    <border>
      <left style="thin"/>
      <right style="double"/>
      <top style="hair"/>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hair"/>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style="thin"/>
    </border>
  </borders>
  <cellStyleXfs count="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7" fillId="0" borderId="1" applyNumberFormat="0" applyAlignment="0" applyProtection="0"/>
    <xf numFmtId="0" fontId="7" fillId="0" borderId="2">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10" fillId="0" borderId="0">
      <alignment/>
      <protection/>
    </xf>
    <xf numFmtId="0" fontId="5" fillId="0" borderId="0">
      <alignment/>
      <protection/>
    </xf>
    <xf numFmtId="0" fontId="11" fillId="0" borderId="0">
      <alignment/>
      <protection/>
    </xf>
    <xf numFmtId="0" fontId="10" fillId="0" borderId="0">
      <alignment/>
      <protection/>
    </xf>
    <xf numFmtId="0" fontId="0" fillId="0" borderId="0">
      <alignment/>
      <protection/>
    </xf>
    <xf numFmtId="9" fontId="0" fillId="0" borderId="0" applyFont="0" applyFill="0" applyBorder="0" applyAlignment="0" applyProtection="0"/>
    <xf numFmtId="0" fontId="0" fillId="0" borderId="3" applyNumberFormat="0" applyFont="0" applyFill="0" applyAlignment="0" applyProtection="0"/>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0" fontId="15" fillId="0" borderId="0">
      <alignment/>
      <protection/>
    </xf>
    <xf numFmtId="177" fontId="15" fillId="0" borderId="0" applyFont="0" applyFill="0" applyBorder="0" applyAlignment="0" applyProtection="0"/>
    <xf numFmtId="179" fontId="15" fillId="0" borderId="0" applyFont="0" applyFill="0" applyBorder="0" applyAlignment="0" applyProtection="0"/>
    <xf numFmtId="191" fontId="16" fillId="0" borderId="0" applyFont="0" applyFill="0" applyBorder="0" applyAlignment="0" applyProtection="0"/>
    <xf numFmtId="188" fontId="16" fillId="0" borderId="0" applyFont="0" applyFill="0" applyBorder="0" applyAlignment="0" applyProtection="0"/>
    <xf numFmtId="190" fontId="16" fillId="0" borderId="0" applyFont="0" applyFill="0" applyBorder="0" applyAlignment="0" applyProtection="0"/>
    <xf numFmtId="189" fontId="16" fillId="0" borderId="0" applyFont="0" applyFill="0" applyBorder="0" applyAlignment="0" applyProtection="0"/>
    <xf numFmtId="0" fontId="17" fillId="0" borderId="0">
      <alignment/>
      <protection/>
    </xf>
    <xf numFmtId="180" fontId="15" fillId="0" borderId="0" applyFont="0" applyFill="0" applyBorder="0" applyAlignment="0" applyProtection="0"/>
    <xf numFmtId="181" fontId="15" fillId="0" borderId="0" applyFont="0" applyFill="0" applyBorder="0" applyAlignment="0" applyProtection="0"/>
  </cellStyleXfs>
  <cellXfs count="528">
    <xf numFmtId="0" fontId="1" fillId="0" borderId="0" xfId="0" applyFont="1" applyAlignment="1">
      <alignment/>
    </xf>
    <xf numFmtId="0" fontId="1" fillId="0" borderId="4" xfId="0" applyFont="1" applyBorder="1" applyAlignment="1">
      <alignment/>
    </xf>
    <xf numFmtId="0" fontId="2" fillId="0" borderId="4" xfId="0" applyFont="1" applyBorder="1" applyAlignment="1">
      <alignment/>
    </xf>
    <xf numFmtId="0" fontId="1" fillId="0" borderId="4" xfId="0" applyFont="1" applyBorder="1" applyAlignment="1">
      <alignment/>
    </xf>
    <xf numFmtId="0" fontId="1" fillId="0" borderId="0" xfId="0" applyFont="1" applyAlignment="1">
      <alignment/>
    </xf>
    <xf numFmtId="0" fontId="1" fillId="2" borderId="0" xfId="0" applyFont="1" applyFill="1" applyAlignment="1">
      <alignment/>
    </xf>
    <xf numFmtId="0" fontId="1" fillId="2" borderId="0" xfId="0" applyFont="1" applyFill="1" applyAlignment="1">
      <alignment horizontal="center" vertical="center"/>
    </xf>
    <xf numFmtId="0" fontId="1" fillId="2" borderId="0" xfId="0" applyFont="1" applyFill="1" applyAlignment="1">
      <alignment horizontal="center"/>
    </xf>
    <xf numFmtId="0" fontId="1" fillId="0" borderId="4" xfId="0" applyFont="1" applyBorder="1" applyAlignment="1">
      <alignment horizontal="center"/>
    </xf>
    <xf numFmtId="0" fontId="2" fillId="0" borderId="4"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41" fontId="1" fillId="2" borderId="0" xfId="0" applyNumberFormat="1" applyFont="1" applyFill="1" applyAlignment="1">
      <alignment/>
    </xf>
    <xf numFmtId="41" fontId="1" fillId="2" borderId="0" xfId="0" applyNumberFormat="1" applyFont="1" applyFill="1" applyAlignment="1">
      <alignment horizontal="center" vertical="center"/>
    </xf>
    <xf numFmtId="41" fontId="1" fillId="0" borderId="4" xfId="0" applyNumberFormat="1" applyFont="1" applyBorder="1" applyAlignment="1">
      <alignment/>
    </xf>
    <xf numFmtId="41" fontId="2" fillId="0" borderId="4" xfId="0" applyNumberFormat="1" applyFont="1" applyBorder="1" applyAlignment="1">
      <alignment/>
    </xf>
    <xf numFmtId="41" fontId="1" fillId="0" borderId="4" xfId="0" applyNumberFormat="1" applyFont="1" applyBorder="1" applyAlignment="1">
      <alignment/>
    </xf>
    <xf numFmtId="41" fontId="1" fillId="0" borderId="0" xfId="0" applyNumberFormat="1" applyFont="1" applyAlignment="1">
      <alignment/>
    </xf>
    <xf numFmtId="0" fontId="1" fillId="3" borderId="4" xfId="0" applyFont="1" applyFill="1" applyBorder="1" applyAlignment="1">
      <alignment/>
    </xf>
    <xf numFmtId="0" fontId="1" fillId="3" borderId="4" xfId="0" applyFont="1" applyFill="1" applyBorder="1" applyAlignment="1">
      <alignment horizontal="center"/>
    </xf>
    <xf numFmtId="41" fontId="1" fillId="3" borderId="4" xfId="0" applyNumberFormat="1" applyFont="1" applyFill="1" applyBorder="1" applyAlignment="1">
      <alignment/>
    </xf>
    <xf numFmtId="0" fontId="1" fillId="3" borderId="0" xfId="0" applyFont="1" applyFill="1" applyAlignment="1">
      <alignment/>
    </xf>
    <xf numFmtId="41" fontId="1" fillId="2" borderId="0" xfId="0" applyNumberFormat="1" applyFont="1" applyFill="1" applyAlignment="1" quotePrefix="1">
      <alignment horizontal="center" vertical="center"/>
    </xf>
    <xf numFmtId="0" fontId="3" fillId="0" borderId="4" xfId="0" applyFont="1" applyFill="1" applyBorder="1" applyAlignment="1">
      <alignment/>
    </xf>
    <xf numFmtId="0" fontId="3" fillId="0" borderId="4" xfId="0" applyFont="1" applyFill="1" applyBorder="1" applyAlignment="1">
      <alignment horizontal="center"/>
    </xf>
    <xf numFmtId="41" fontId="3" fillId="0" borderId="4" xfId="0" applyNumberFormat="1" applyFont="1" applyFill="1" applyBorder="1" applyAlignment="1">
      <alignment/>
    </xf>
    <xf numFmtId="0" fontId="3" fillId="0" borderId="0" xfId="0" applyFont="1" applyFill="1" applyAlignment="1">
      <alignment/>
    </xf>
    <xf numFmtId="0" fontId="3" fillId="0" borderId="4" xfId="0" applyFont="1" applyBorder="1" applyAlignment="1">
      <alignment/>
    </xf>
    <xf numFmtId="0" fontId="3" fillId="0" borderId="4" xfId="0" applyFont="1" applyBorder="1" applyAlignment="1">
      <alignment horizontal="center"/>
    </xf>
    <xf numFmtId="41" fontId="3" fillId="0" borderId="4" xfId="0" applyNumberFormat="1" applyFont="1" applyBorder="1" applyAlignment="1">
      <alignment/>
    </xf>
    <xf numFmtId="0" fontId="3" fillId="0" borderId="0" xfId="0" applyFont="1" applyAlignment="1">
      <alignment/>
    </xf>
    <xf numFmtId="41" fontId="2" fillId="0" borderId="4" xfId="0" applyNumberFormat="1" applyFont="1" applyBorder="1" applyAlignment="1">
      <alignment/>
    </xf>
    <xf numFmtId="41" fontId="1" fillId="2" borderId="0" xfId="0" applyNumberFormat="1" applyFont="1" applyFill="1" applyAlignment="1">
      <alignment horizontal="center" vertical="center" wrapText="1"/>
    </xf>
    <xf numFmtId="49" fontId="4" fillId="0" borderId="0" xfId="34" applyNumberFormat="1" applyFont="1" applyFill="1" applyBorder="1" applyAlignment="1" applyProtection="1">
      <alignment horizontal="left" vertical="top"/>
      <protection hidden="1"/>
    </xf>
    <xf numFmtId="187" fontId="4" fillId="0" borderId="0" xfId="34" applyNumberFormat="1" applyFont="1" applyFill="1" applyBorder="1" applyAlignment="1" applyProtection="1">
      <alignment horizontal="center" vertical="top"/>
      <protection hidden="1"/>
    </xf>
    <xf numFmtId="187" fontId="4" fillId="0" borderId="0" xfId="34" applyNumberFormat="1" applyFont="1" applyFill="1" applyBorder="1" applyAlignment="1" applyProtection="1">
      <alignment vertical="top"/>
      <protection hidden="1"/>
    </xf>
    <xf numFmtId="187" fontId="18" fillId="0" borderId="0" xfId="34" applyNumberFormat="1" applyFont="1" applyFill="1" applyBorder="1" applyAlignment="1" applyProtection="1">
      <alignment vertical="top"/>
      <protection hidden="1"/>
    </xf>
    <xf numFmtId="187" fontId="4" fillId="0" borderId="0" xfId="34" applyNumberFormat="1" applyFont="1" applyFill="1" applyBorder="1" applyAlignment="1" applyProtection="1">
      <alignment horizontal="right" vertical="top"/>
      <protection hidden="1"/>
    </xf>
    <xf numFmtId="187" fontId="18" fillId="0" borderId="0" xfId="34" applyNumberFormat="1" applyFont="1" applyBorder="1" applyAlignment="1" applyProtection="1">
      <alignment vertical="top"/>
      <protection hidden="1"/>
    </xf>
    <xf numFmtId="187" fontId="18" fillId="0" borderId="0" xfId="30" applyNumberFormat="1" applyFont="1" applyFill="1" applyBorder="1" applyAlignment="1">
      <alignment horizontal="center" vertical="top"/>
      <protection/>
    </xf>
    <xf numFmtId="187" fontId="35" fillId="0" borderId="0" xfId="30" applyNumberFormat="1" applyFont="1" applyFill="1" applyAlignment="1">
      <alignment horizontal="left" vertical="center" wrapText="1"/>
      <protection/>
    </xf>
    <xf numFmtId="3" fontId="4" fillId="0" borderId="0" xfId="34" applyNumberFormat="1" applyFont="1" applyFill="1" applyBorder="1" applyAlignment="1" applyProtection="1">
      <alignment horizontal="right" vertical="top"/>
      <protection hidden="1"/>
    </xf>
    <xf numFmtId="3" fontId="18" fillId="4" borderId="0" xfId="31" applyNumberFormat="1" applyFont="1" applyFill="1">
      <alignment/>
      <protection/>
    </xf>
    <xf numFmtId="187" fontId="18" fillId="0" borderId="0" xfId="31" applyNumberFormat="1" applyFont="1">
      <alignment/>
      <protection/>
    </xf>
    <xf numFmtId="187" fontId="19" fillId="0" borderId="0" xfId="34" applyNumberFormat="1" applyFont="1" applyFill="1" applyBorder="1" applyAlignment="1" applyProtection="1">
      <alignment horizontal="right" vertical="top"/>
      <protection hidden="1"/>
    </xf>
    <xf numFmtId="3" fontId="18" fillId="0" borderId="0" xfId="34" applyNumberFormat="1" applyFont="1" applyFill="1" applyBorder="1" applyAlignment="1" applyProtection="1">
      <alignment horizontal="right" vertical="top"/>
      <protection hidden="1"/>
    </xf>
    <xf numFmtId="49" fontId="20" fillId="0" borderId="5" xfId="34" applyNumberFormat="1" applyFont="1" applyFill="1" applyBorder="1" applyAlignment="1" applyProtection="1">
      <alignment horizontal="right" vertical="top"/>
      <protection hidden="1"/>
    </xf>
    <xf numFmtId="187" fontId="20" fillId="0" borderId="5" xfId="34" applyNumberFormat="1" applyFont="1" applyFill="1" applyBorder="1" applyAlignment="1" applyProtection="1">
      <alignment horizontal="center" vertical="top"/>
      <protection hidden="1"/>
    </xf>
    <xf numFmtId="187" fontId="21" fillId="0" borderId="5" xfId="34" applyNumberFormat="1" applyFont="1" applyFill="1" applyBorder="1" applyAlignment="1" applyProtection="1">
      <alignment vertical="top"/>
      <protection hidden="1"/>
    </xf>
    <xf numFmtId="187" fontId="21" fillId="0" borderId="0" xfId="34" applyNumberFormat="1" applyFont="1" applyBorder="1" applyAlignment="1" applyProtection="1">
      <alignment vertical="top"/>
      <protection hidden="1"/>
    </xf>
    <xf numFmtId="3" fontId="21" fillId="0" borderId="0" xfId="34" applyNumberFormat="1" applyFont="1" applyFill="1" applyBorder="1" applyAlignment="1" applyProtection="1">
      <alignment vertical="top"/>
      <protection hidden="1"/>
    </xf>
    <xf numFmtId="3" fontId="21" fillId="4" borderId="0" xfId="31" applyNumberFormat="1" applyFont="1" applyFill="1">
      <alignment/>
      <protection/>
    </xf>
    <xf numFmtId="187" fontId="21" fillId="0" borderId="0" xfId="31" applyNumberFormat="1" applyFont="1">
      <alignment/>
      <protection/>
    </xf>
    <xf numFmtId="49" fontId="20" fillId="0" borderId="0" xfId="34" applyNumberFormat="1" applyFont="1" applyFill="1" applyBorder="1" applyAlignment="1" applyProtection="1">
      <alignment horizontal="right" vertical="top"/>
      <protection hidden="1"/>
    </xf>
    <xf numFmtId="187" fontId="20" fillId="0" borderId="0" xfId="34" applyNumberFormat="1" applyFont="1" applyFill="1" applyBorder="1" applyAlignment="1" applyProtection="1">
      <alignment horizontal="center" vertical="top"/>
      <protection hidden="1"/>
    </xf>
    <xf numFmtId="187" fontId="21" fillId="0" borderId="0" xfId="34" applyNumberFormat="1" applyFont="1" applyFill="1" applyBorder="1" applyAlignment="1" applyProtection="1">
      <alignment vertical="top"/>
      <protection hidden="1"/>
    </xf>
    <xf numFmtId="49" fontId="22" fillId="0" borderId="0" xfId="34" applyNumberFormat="1" applyFont="1" applyFill="1" applyBorder="1" applyAlignment="1" applyProtection="1">
      <alignment horizontal="right" vertical="center"/>
      <protection hidden="1"/>
    </xf>
    <xf numFmtId="187" fontId="22" fillId="0" borderId="0" xfId="34" applyNumberFormat="1" applyFont="1" applyFill="1" applyBorder="1" applyAlignment="1" applyProtection="1">
      <alignment horizontal="center" vertical="center"/>
      <protection hidden="1"/>
    </xf>
    <xf numFmtId="187" fontId="22" fillId="0" borderId="0" xfId="31" applyNumberFormat="1" applyFont="1" applyAlignment="1">
      <alignment vertical="center"/>
      <protection/>
    </xf>
    <xf numFmtId="187" fontId="22" fillId="0" borderId="0" xfId="34" applyNumberFormat="1" applyFont="1" applyFill="1" applyBorder="1" applyAlignment="1" applyProtection="1">
      <alignment horizontal="justify" vertical="center"/>
      <protection hidden="1"/>
    </xf>
    <xf numFmtId="187" fontId="23" fillId="0" borderId="0" xfId="34" applyNumberFormat="1" applyFont="1" applyBorder="1" applyAlignment="1" applyProtection="1">
      <alignment vertical="center"/>
      <protection hidden="1"/>
    </xf>
    <xf numFmtId="3" fontId="22" fillId="0" borderId="0" xfId="34" applyNumberFormat="1" applyFont="1" applyFill="1" applyBorder="1" applyAlignment="1" applyProtection="1">
      <alignment horizontal="justify" vertical="center"/>
      <protection hidden="1"/>
    </xf>
    <xf numFmtId="3" fontId="23" fillId="4" borderId="0" xfId="31" applyNumberFormat="1" applyFont="1" applyFill="1" applyAlignment="1">
      <alignment vertical="center"/>
      <protection/>
    </xf>
    <xf numFmtId="187" fontId="23" fillId="0" borderId="0" xfId="31" applyNumberFormat="1" applyFont="1" applyAlignment="1">
      <alignment vertical="center"/>
      <protection/>
    </xf>
    <xf numFmtId="187" fontId="23" fillId="0" borderId="0" xfId="34" applyNumberFormat="1" applyFont="1" applyFill="1" applyBorder="1" applyAlignment="1" applyProtection="1">
      <alignment vertical="center"/>
      <protection hidden="1"/>
    </xf>
    <xf numFmtId="187" fontId="24" fillId="0" borderId="0" xfId="34" applyNumberFormat="1" applyFont="1" applyFill="1" applyBorder="1" applyAlignment="1" applyProtection="1">
      <alignment vertical="center"/>
      <protection hidden="1"/>
    </xf>
    <xf numFmtId="3" fontId="23" fillId="0" borderId="0" xfId="34" applyNumberFormat="1" applyFont="1" applyFill="1" applyBorder="1" applyAlignment="1" applyProtection="1">
      <alignment vertical="center"/>
      <protection hidden="1"/>
    </xf>
    <xf numFmtId="187" fontId="24" fillId="0" borderId="0" xfId="31" applyNumberFormat="1" applyFont="1" applyAlignment="1">
      <alignment vertical="center"/>
      <protection/>
    </xf>
    <xf numFmtId="49" fontId="22" fillId="0" borderId="0" xfId="30" applyNumberFormat="1" applyFont="1" applyFill="1" applyAlignment="1">
      <alignment horizontal="right" vertical="center"/>
      <protection/>
    </xf>
    <xf numFmtId="187" fontId="22" fillId="0" borderId="0" xfId="30" applyNumberFormat="1" applyFont="1" applyFill="1" applyAlignment="1">
      <alignment horizontal="center" vertical="center"/>
      <protection/>
    </xf>
    <xf numFmtId="187" fontId="22" fillId="0" borderId="0" xfId="30" applyNumberFormat="1" applyFont="1" applyFill="1" applyAlignment="1">
      <alignment vertical="center"/>
      <protection/>
    </xf>
    <xf numFmtId="187" fontId="23" fillId="0" borderId="0" xfId="30" applyNumberFormat="1" applyFont="1" applyFill="1" applyAlignment="1">
      <alignment vertical="center"/>
      <protection/>
    </xf>
    <xf numFmtId="187" fontId="4" fillId="0" borderId="0" xfId="30" applyNumberFormat="1" applyFont="1" applyFill="1" applyAlignment="1">
      <alignment vertical="center"/>
      <protection/>
    </xf>
    <xf numFmtId="187" fontId="23" fillId="0" borderId="0" xfId="30" applyNumberFormat="1" applyFont="1" applyAlignment="1">
      <alignment vertical="center"/>
      <protection/>
    </xf>
    <xf numFmtId="3" fontId="23" fillId="0" borderId="0" xfId="30" applyNumberFormat="1" applyFont="1" applyFill="1" applyAlignment="1">
      <alignment vertical="center"/>
      <protection/>
    </xf>
    <xf numFmtId="187" fontId="22" fillId="0" borderId="0" xfId="30" applyNumberFormat="1" applyFont="1" applyFill="1" applyAlignment="1">
      <alignment horizontal="left" vertical="center"/>
      <protection/>
    </xf>
    <xf numFmtId="187" fontId="18" fillId="0" borderId="0" xfId="30" applyNumberFormat="1" applyFont="1" applyFill="1" applyBorder="1" applyAlignment="1">
      <alignment vertical="center"/>
      <protection/>
    </xf>
    <xf numFmtId="3" fontId="23" fillId="0" borderId="0" xfId="30" applyNumberFormat="1" applyFont="1" applyFill="1" applyBorder="1" applyAlignment="1">
      <alignment vertical="center"/>
      <protection/>
    </xf>
    <xf numFmtId="187" fontId="18" fillId="0" borderId="0" xfId="30" applyNumberFormat="1" applyFont="1" applyFill="1" applyAlignment="1">
      <alignment vertical="center"/>
      <protection/>
    </xf>
    <xf numFmtId="3" fontId="22" fillId="0" borderId="0" xfId="30" applyNumberFormat="1" applyFont="1" applyFill="1" applyBorder="1" applyAlignment="1">
      <alignment vertical="center"/>
      <protection/>
    </xf>
    <xf numFmtId="49" fontId="22" fillId="0" borderId="0" xfId="30" applyNumberFormat="1" applyFont="1" applyFill="1" applyAlignment="1">
      <alignment horizontal="right" vertical="top"/>
      <protection/>
    </xf>
    <xf numFmtId="187" fontId="22" fillId="0" borderId="0" xfId="30" applyNumberFormat="1" applyFont="1" applyFill="1" applyAlignment="1">
      <alignment horizontal="center" vertical="top"/>
      <protection/>
    </xf>
    <xf numFmtId="187" fontId="24" fillId="0" borderId="0" xfId="30" applyNumberFormat="1" applyFont="1" applyFill="1" applyAlignment="1">
      <alignment horizontal="left" vertical="center" wrapText="1"/>
      <protection/>
    </xf>
    <xf numFmtId="187" fontId="23" fillId="0" borderId="0" xfId="30" applyNumberFormat="1" applyFont="1" applyAlignment="1">
      <alignment vertical="top"/>
      <protection/>
    </xf>
    <xf numFmtId="3" fontId="22" fillId="0" borderId="0" xfId="30" applyNumberFormat="1" applyFont="1" applyFill="1" applyBorder="1" applyAlignment="1">
      <alignment vertical="top"/>
      <protection/>
    </xf>
    <xf numFmtId="3" fontId="23" fillId="4" borderId="0" xfId="31" applyNumberFormat="1" applyFont="1" applyFill="1">
      <alignment/>
      <protection/>
    </xf>
    <xf numFmtId="187" fontId="23" fillId="0" borderId="0" xfId="31" applyNumberFormat="1" applyFont="1">
      <alignment/>
      <protection/>
    </xf>
    <xf numFmtId="187" fontId="23" fillId="0" borderId="0" xfId="30" applyNumberFormat="1" applyFont="1" applyFill="1" applyBorder="1" applyAlignment="1">
      <alignment vertical="center"/>
      <protection/>
    </xf>
    <xf numFmtId="187" fontId="22" fillId="0" borderId="0" xfId="30" applyNumberFormat="1" applyFont="1" applyAlignment="1">
      <alignment vertical="center"/>
      <protection/>
    </xf>
    <xf numFmtId="3" fontId="22" fillId="0" borderId="0" xfId="30" applyNumberFormat="1" applyFont="1" applyFill="1" applyAlignment="1">
      <alignment vertical="center"/>
      <protection/>
    </xf>
    <xf numFmtId="3" fontId="22" fillId="4" borderId="0" xfId="31" applyNumberFormat="1" applyFont="1" applyFill="1" applyAlignment="1">
      <alignment vertical="center"/>
      <protection/>
    </xf>
    <xf numFmtId="187" fontId="22" fillId="0" borderId="0" xfId="30" applyNumberFormat="1" applyFont="1" applyFill="1" applyAlignment="1">
      <alignment vertical="top"/>
      <protection/>
    </xf>
    <xf numFmtId="187" fontId="22" fillId="0" borderId="0" xfId="30" applyNumberFormat="1" applyFont="1" applyFill="1" applyBorder="1" applyAlignment="1">
      <alignment vertical="top"/>
      <protection/>
    </xf>
    <xf numFmtId="187" fontId="22" fillId="0" borderId="0" xfId="30" applyNumberFormat="1" applyFont="1" applyAlignment="1">
      <alignment vertical="top"/>
      <protection/>
    </xf>
    <xf numFmtId="3" fontId="22" fillId="0" borderId="0" xfId="30" applyNumberFormat="1" applyFont="1" applyFill="1" applyAlignment="1">
      <alignment vertical="top"/>
      <protection/>
    </xf>
    <xf numFmtId="3" fontId="22" fillId="4" borderId="0" xfId="31" applyNumberFormat="1" applyFont="1" applyFill="1">
      <alignment/>
      <protection/>
    </xf>
    <xf numFmtId="187" fontId="22" fillId="0" borderId="0" xfId="31" applyNumberFormat="1" applyFont="1">
      <alignment/>
      <protection/>
    </xf>
    <xf numFmtId="187" fontId="23" fillId="0" borderId="0" xfId="30" applyNumberFormat="1" applyFont="1" applyFill="1" applyAlignment="1">
      <alignment horizontal="left" vertical="center"/>
      <protection/>
    </xf>
    <xf numFmtId="187" fontId="4" fillId="0" borderId="0" xfId="30" applyNumberFormat="1" applyFont="1" applyFill="1" applyBorder="1" applyAlignment="1">
      <alignment horizontal="center" vertical="center"/>
      <protection/>
    </xf>
    <xf numFmtId="187" fontId="18" fillId="0" borderId="0" xfId="30" applyNumberFormat="1" applyFont="1" applyFill="1" applyBorder="1" applyAlignment="1">
      <alignment vertical="top"/>
      <protection/>
    </xf>
    <xf numFmtId="41" fontId="18" fillId="0" borderId="0" xfId="30" applyNumberFormat="1" applyFont="1" applyFill="1" applyBorder="1" applyAlignment="1">
      <alignment vertical="center"/>
      <protection/>
    </xf>
    <xf numFmtId="41" fontId="23" fillId="0" borderId="0" xfId="30" applyNumberFormat="1" applyFont="1" applyFill="1" applyBorder="1" applyAlignment="1">
      <alignment vertical="center"/>
      <protection/>
    </xf>
    <xf numFmtId="187" fontId="23" fillId="0" borderId="0" xfId="30" applyNumberFormat="1" applyFont="1" applyFill="1" applyAlignment="1">
      <alignment vertical="top"/>
      <protection/>
    </xf>
    <xf numFmtId="3" fontId="23" fillId="0" borderId="0" xfId="30" applyNumberFormat="1" applyFont="1" applyFill="1" applyAlignment="1">
      <alignment vertical="top"/>
      <protection/>
    </xf>
    <xf numFmtId="41" fontId="18" fillId="0" borderId="0" xfId="30" applyNumberFormat="1" applyFont="1" applyFill="1" applyBorder="1" applyAlignment="1">
      <alignment horizontal="right" vertical="center"/>
      <protection/>
    </xf>
    <xf numFmtId="187" fontId="4" fillId="0" borderId="6" xfId="30" applyNumberFormat="1" applyFont="1" applyFill="1" applyBorder="1" applyAlignment="1">
      <alignment vertical="center"/>
      <protection/>
    </xf>
    <xf numFmtId="187" fontId="4" fillId="0" borderId="0" xfId="30" applyNumberFormat="1" applyFont="1" applyFill="1" applyBorder="1" applyAlignment="1">
      <alignment vertical="center"/>
      <protection/>
    </xf>
    <xf numFmtId="187" fontId="23" fillId="0" borderId="0" xfId="32" applyNumberFormat="1" applyFont="1" applyFill="1" applyAlignment="1">
      <alignment vertical="top"/>
      <protection/>
    </xf>
    <xf numFmtId="187" fontId="23" fillId="0" borderId="0" xfId="30" applyNumberFormat="1" applyFont="1" applyFill="1" applyBorder="1" applyAlignment="1">
      <alignment vertical="top"/>
      <protection/>
    </xf>
    <xf numFmtId="3" fontId="23" fillId="0" borderId="0" xfId="30" applyNumberFormat="1" applyFont="1" applyFill="1" applyBorder="1" applyAlignment="1">
      <alignment vertical="top"/>
      <protection/>
    </xf>
    <xf numFmtId="187" fontId="18" fillId="0" borderId="0" xfId="30" applyNumberFormat="1" applyFont="1" applyFill="1" applyBorder="1" applyAlignment="1">
      <alignment horizontal="right" vertical="center"/>
      <protection/>
    </xf>
    <xf numFmtId="187" fontId="22" fillId="0" borderId="0" xfId="30" applyNumberFormat="1" applyFont="1" applyFill="1" applyAlignment="1">
      <alignment horizontal="left" vertical="top"/>
      <protection/>
    </xf>
    <xf numFmtId="187" fontId="4" fillId="0" borderId="5" xfId="30" applyNumberFormat="1" applyFont="1" applyFill="1" applyBorder="1" applyAlignment="1">
      <alignment horizontal="center" vertical="top"/>
      <protection/>
    </xf>
    <xf numFmtId="187" fontId="4" fillId="0" borderId="0" xfId="30" applyNumberFormat="1" applyFont="1" applyFill="1" applyAlignment="1">
      <alignment vertical="top"/>
      <protection/>
    </xf>
    <xf numFmtId="187" fontId="23" fillId="0" borderId="0" xfId="30" applyNumberFormat="1" applyFont="1" applyFill="1" applyAlignment="1">
      <alignment horizontal="left" vertical="top"/>
      <protection/>
    </xf>
    <xf numFmtId="49" fontId="23" fillId="0" borderId="0" xfId="30" applyNumberFormat="1" applyFont="1" applyFill="1" applyAlignment="1">
      <alignment horizontal="right" vertical="top"/>
      <protection/>
    </xf>
    <xf numFmtId="187" fontId="23" fillId="0" borderId="0" xfId="30" applyNumberFormat="1" applyFont="1" applyFill="1" applyAlignment="1">
      <alignment horizontal="center" vertical="top"/>
      <protection/>
    </xf>
    <xf numFmtId="49" fontId="22" fillId="0" borderId="0" xfId="30" applyNumberFormat="1" applyFont="1" applyFill="1" applyAlignment="1">
      <alignment horizontal="right"/>
      <protection/>
    </xf>
    <xf numFmtId="187" fontId="22" fillId="0" borderId="0" xfId="30" applyNumberFormat="1" applyFont="1" applyFill="1" applyAlignment="1">
      <alignment horizontal="center"/>
      <protection/>
    </xf>
    <xf numFmtId="187" fontId="22" fillId="0" borderId="0" xfId="31" applyNumberFormat="1" applyFont="1" applyAlignment="1">
      <alignment/>
      <protection/>
    </xf>
    <xf numFmtId="3" fontId="18" fillId="0" borderId="0" xfId="30" applyNumberFormat="1" applyFont="1" applyFill="1" applyAlignment="1">
      <alignment horizontal="right" vertical="center"/>
      <protection/>
    </xf>
    <xf numFmtId="187" fontId="4" fillId="0" borderId="5" xfId="30" applyNumberFormat="1" applyFont="1" applyFill="1" applyBorder="1" applyAlignment="1" quotePrefix="1">
      <alignment horizontal="center" wrapText="1"/>
      <protection/>
    </xf>
    <xf numFmtId="3" fontId="18" fillId="0" borderId="0" xfId="30" applyNumberFormat="1" applyFont="1" applyFill="1" applyBorder="1" applyAlignment="1">
      <alignment horizontal="right" vertical="center"/>
      <protection/>
    </xf>
    <xf numFmtId="187" fontId="23" fillId="0" borderId="0" xfId="32" applyNumberFormat="1" applyFont="1" applyFill="1" applyAlignment="1">
      <alignment/>
      <protection/>
    </xf>
    <xf numFmtId="187" fontId="23" fillId="0" borderId="0" xfId="30" applyNumberFormat="1" applyFont="1" applyFill="1" applyAlignment="1">
      <alignment/>
      <protection/>
    </xf>
    <xf numFmtId="187" fontId="23" fillId="0" borderId="0" xfId="30" applyNumberFormat="1" applyFont="1" applyAlignment="1">
      <alignment/>
      <protection/>
    </xf>
    <xf numFmtId="3" fontId="23" fillId="0" borderId="0" xfId="30" applyNumberFormat="1" applyFont="1" applyFill="1" applyAlignment="1">
      <alignment/>
      <protection/>
    </xf>
    <xf numFmtId="3" fontId="23" fillId="4" borderId="0" xfId="31" applyNumberFormat="1" applyFont="1" applyFill="1" applyAlignment="1">
      <alignment/>
      <protection/>
    </xf>
    <xf numFmtId="187" fontId="23" fillId="0" borderId="0" xfId="31" applyNumberFormat="1" applyFont="1" applyAlignment="1">
      <alignment/>
      <protection/>
    </xf>
    <xf numFmtId="49" fontId="20" fillId="0" borderId="0" xfId="30" applyNumberFormat="1" applyFont="1" applyFill="1" applyAlignment="1">
      <alignment horizontal="right" vertical="top"/>
      <protection/>
    </xf>
    <xf numFmtId="187" fontId="20" fillId="0" borderId="0" xfId="30" applyNumberFormat="1" applyFont="1" applyFill="1" applyAlignment="1">
      <alignment horizontal="center" vertical="top"/>
      <protection/>
    </xf>
    <xf numFmtId="187" fontId="20" fillId="0" borderId="0" xfId="32" applyNumberFormat="1" applyFont="1" applyFill="1" applyAlignment="1">
      <alignment vertical="top"/>
      <protection/>
    </xf>
    <xf numFmtId="187" fontId="21" fillId="0" borderId="0" xfId="32" applyNumberFormat="1" applyFont="1" applyFill="1" applyAlignment="1">
      <alignment vertical="top"/>
      <protection/>
    </xf>
    <xf numFmtId="187" fontId="21" fillId="0" borderId="0" xfId="30" applyNumberFormat="1" applyFont="1" applyFill="1" applyAlignment="1">
      <alignment vertical="top"/>
      <protection/>
    </xf>
    <xf numFmtId="187" fontId="21" fillId="0" borderId="0" xfId="30" applyNumberFormat="1" applyFont="1" applyAlignment="1">
      <alignment vertical="top"/>
      <protection/>
    </xf>
    <xf numFmtId="3" fontId="21" fillId="0" borderId="0" xfId="30" applyNumberFormat="1" applyFont="1" applyFill="1" applyAlignment="1">
      <alignment vertical="top"/>
      <protection/>
    </xf>
    <xf numFmtId="49" fontId="4" fillId="0" borderId="0" xfId="30" applyNumberFormat="1" applyFont="1" applyFill="1" applyAlignment="1">
      <alignment horizontal="right" vertical="top"/>
      <protection/>
    </xf>
    <xf numFmtId="187" fontId="4" fillId="0" borderId="6" xfId="30" applyNumberFormat="1" applyFont="1" applyFill="1" applyBorder="1" applyAlignment="1">
      <alignment horizontal="center" vertical="top"/>
      <protection/>
    </xf>
    <xf numFmtId="187" fontId="4" fillId="0" borderId="6" xfId="32" applyNumberFormat="1" applyFont="1" applyFill="1" applyBorder="1" applyAlignment="1">
      <alignment horizontal="center" vertical="center"/>
      <protection/>
    </xf>
    <xf numFmtId="187" fontId="4" fillId="0" borderId="6" xfId="30" applyNumberFormat="1" applyFont="1" applyFill="1" applyBorder="1" applyAlignment="1">
      <alignment horizontal="center" vertical="center"/>
      <protection/>
    </xf>
    <xf numFmtId="3" fontId="4" fillId="0" borderId="0" xfId="30" applyNumberFormat="1" applyFont="1" applyFill="1" applyBorder="1" applyAlignment="1">
      <alignment horizontal="center" vertical="top"/>
      <protection/>
    </xf>
    <xf numFmtId="187" fontId="4" fillId="0" borderId="0" xfId="30" applyNumberFormat="1" applyFont="1" applyFill="1" applyBorder="1" applyAlignment="1">
      <alignment horizontal="center" vertical="top"/>
      <protection/>
    </xf>
    <xf numFmtId="187" fontId="4" fillId="0" borderId="0" xfId="32" applyNumberFormat="1" applyFont="1" applyFill="1" applyBorder="1" applyAlignment="1">
      <alignment horizontal="center" vertical="center"/>
      <protection/>
    </xf>
    <xf numFmtId="187" fontId="4" fillId="0" borderId="0" xfId="32" applyNumberFormat="1" applyFont="1" applyFill="1" applyBorder="1" applyAlignment="1">
      <alignment horizontal="center" vertical="top"/>
      <protection/>
    </xf>
    <xf numFmtId="3" fontId="18" fillId="0" borderId="0" xfId="30" applyNumberFormat="1" applyFont="1" applyFill="1" applyBorder="1" applyAlignment="1">
      <alignment horizontal="center" vertical="top"/>
      <protection/>
    </xf>
    <xf numFmtId="187" fontId="4" fillId="0" borderId="5" xfId="32" applyNumberFormat="1" applyFont="1" applyFill="1" applyBorder="1" applyAlignment="1">
      <alignment horizontal="center" vertical="center"/>
      <protection/>
    </xf>
    <xf numFmtId="187" fontId="4" fillId="0" borderId="5" xfId="32" applyNumberFormat="1" applyFont="1" applyFill="1" applyBorder="1" applyAlignment="1">
      <alignment horizontal="center" vertical="top"/>
      <protection/>
    </xf>
    <xf numFmtId="187" fontId="18" fillId="0" borderId="5" xfId="30" applyNumberFormat="1" applyFont="1" applyFill="1" applyBorder="1" applyAlignment="1">
      <alignment vertical="center"/>
      <protection/>
    </xf>
    <xf numFmtId="41" fontId="25" fillId="0" borderId="0" xfId="32" applyNumberFormat="1" applyFont="1" applyFill="1" applyAlignment="1">
      <alignment horizontal="right" vertical="center"/>
      <protection/>
    </xf>
    <xf numFmtId="41" fontId="25" fillId="0" borderId="0" xfId="30" applyNumberFormat="1" applyFont="1" applyFill="1" applyAlignment="1">
      <alignment horizontal="right" vertical="center"/>
      <protection/>
    </xf>
    <xf numFmtId="187" fontId="22" fillId="0" borderId="0" xfId="31" applyNumberFormat="1" applyFont="1" applyAlignment="1">
      <alignment horizontal="center"/>
      <protection/>
    </xf>
    <xf numFmtId="187" fontId="22" fillId="0" borderId="0" xfId="30" applyNumberFormat="1" applyFont="1" applyFill="1" applyAlignment="1">
      <alignment horizontal="center" vertical="top"/>
      <protection/>
    </xf>
    <xf numFmtId="3" fontId="4" fillId="0" borderId="7" xfId="30" applyNumberFormat="1" applyFont="1" applyFill="1" applyBorder="1" applyAlignment="1">
      <alignment horizontal="right" vertical="center"/>
      <protection/>
    </xf>
    <xf numFmtId="187" fontId="4" fillId="0" borderId="5" xfId="30" applyNumberFormat="1" applyFont="1" applyFill="1" applyBorder="1" applyAlignment="1">
      <alignment horizontal="center" vertical="center"/>
      <protection/>
    </xf>
    <xf numFmtId="49" fontId="25" fillId="0" borderId="0" xfId="30" applyNumberFormat="1" applyFont="1" applyFill="1" applyAlignment="1">
      <alignment horizontal="right" vertical="center"/>
      <protection/>
    </xf>
    <xf numFmtId="187" fontId="4" fillId="0" borderId="2" xfId="31" applyNumberFormat="1" applyFont="1" applyBorder="1" applyAlignment="1">
      <alignment horizontal="left" vertical="center"/>
      <protection/>
    </xf>
    <xf numFmtId="187" fontId="26" fillId="0" borderId="2" xfId="33" applyNumberFormat="1" applyFont="1" applyFill="1" applyBorder="1" applyAlignment="1">
      <alignment vertical="center"/>
      <protection/>
    </xf>
    <xf numFmtId="187" fontId="27" fillId="0" borderId="2" xfId="32" applyNumberFormat="1" applyFont="1" applyFill="1" applyBorder="1" applyAlignment="1">
      <alignment vertical="center"/>
      <protection/>
    </xf>
    <xf numFmtId="187" fontId="27" fillId="0" borderId="2" xfId="30" applyNumberFormat="1" applyFont="1" applyFill="1" applyBorder="1" applyAlignment="1">
      <alignment vertical="center"/>
      <protection/>
    </xf>
    <xf numFmtId="187" fontId="27" fillId="0" borderId="2" xfId="30" applyNumberFormat="1" applyFont="1" applyBorder="1" applyAlignment="1">
      <alignment vertical="center"/>
      <protection/>
    </xf>
    <xf numFmtId="3" fontId="27" fillId="0" borderId="0" xfId="30" applyNumberFormat="1" applyFont="1" applyFill="1" applyBorder="1" applyAlignment="1">
      <alignment vertical="center" shrinkToFit="1"/>
      <protection/>
    </xf>
    <xf numFmtId="3" fontId="27" fillId="4" borderId="0" xfId="31" applyNumberFormat="1" applyFont="1" applyFill="1" applyAlignment="1">
      <alignment vertical="center"/>
      <protection/>
    </xf>
    <xf numFmtId="187" fontId="27" fillId="0" borderId="0" xfId="31" applyNumberFormat="1" applyFont="1" applyAlignment="1">
      <alignment vertical="center"/>
      <protection/>
    </xf>
    <xf numFmtId="49" fontId="4" fillId="0" borderId="0" xfId="30" applyNumberFormat="1" applyFont="1" applyFill="1" applyAlignment="1">
      <alignment horizontal="right" vertical="center"/>
      <protection/>
    </xf>
    <xf numFmtId="187" fontId="4" fillId="0" borderId="0" xfId="31" applyNumberFormat="1" applyFont="1" applyAlignment="1">
      <alignment horizontal="left" vertical="center"/>
      <protection/>
    </xf>
    <xf numFmtId="187" fontId="28" fillId="0" borderId="0" xfId="33" applyNumberFormat="1" applyFont="1" applyFill="1" applyAlignment="1">
      <alignment vertical="center"/>
      <protection/>
    </xf>
    <xf numFmtId="187" fontId="4" fillId="0" borderId="0" xfId="32" applyNumberFormat="1" applyFont="1" applyFill="1" applyAlignment="1">
      <alignment vertical="center"/>
      <protection/>
    </xf>
    <xf numFmtId="3" fontId="18" fillId="0" borderId="0" xfId="30" applyNumberFormat="1" applyFont="1" applyFill="1" applyAlignment="1">
      <alignment vertical="center" shrinkToFit="1"/>
      <protection/>
    </xf>
    <xf numFmtId="3" fontId="4" fillId="4" borderId="0" xfId="31" applyNumberFormat="1" applyFont="1" applyFill="1" applyAlignment="1">
      <alignment vertical="center"/>
      <protection/>
    </xf>
    <xf numFmtId="187" fontId="4" fillId="0" borderId="0" xfId="31" applyNumberFormat="1" applyFont="1" applyAlignment="1">
      <alignment vertical="center"/>
      <protection/>
    </xf>
    <xf numFmtId="187" fontId="18" fillId="0" borderId="0" xfId="31" applyNumberFormat="1" applyFont="1" applyAlignment="1">
      <alignment horizontal="left" vertical="center"/>
      <protection/>
    </xf>
    <xf numFmtId="187" fontId="29" fillId="0" borderId="0" xfId="33" applyNumberFormat="1" applyFont="1" applyFill="1" applyAlignment="1">
      <alignment vertical="center"/>
      <protection/>
    </xf>
    <xf numFmtId="187" fontId="18" fillId="0" borderId="0" xfId="32" applyNumberFormat="1" applyFont="1" applyFill="1" applyAlignment="1">
      <alignment vertical="center"/>
      <protection/>
    </xf>
    <xf numFmtId="41" fontId="27" fillId="0" borderId="0" xfId="32" applyNumberFormat="1" applyFont="1" applyFill="1" applyAlignment="1">
      <alignment horizontal="right" vertical="center"/>
      <protection/>
    </xf>
    <xf numFmtId="187" fontId="27" fillId="0" borderId="0" xfId="32" applyNumberFormat="1" applyFont="1" applyFill="1" applyAlignment="1">
      <alignment horizontal="right" vertical="center"/>
      <protection/>
    </xf>
    <xf numFmtId="187" fontId="27" fillId="0" borderId="0" xfId="30" applyNumberFormat="1" applyFont="1" applyFill="1" applyAlignment="1">
      <alignment horizontal="right" vertical="center"/>
      <protection/>
    </xf>
    <xf numFmtId="41" fontId="27" fillId="0" borderId="0" xfId="30" applyNumberFormat="1" applyFont="1" applyFill="1" applyAlignment="1">
      <alignment horizontal="right" vertical="center"/>
      <protection/>
    </xf>
    <xf numFmtId="3" fontId="18" fillId="4" borderId="0" xfId="31" applyNumberFormat="1" applyFont="1" applyFill="1" applyAlignment="1">
      <alignment vertical="center"/>
      <protection/>
    </xf>
    <xf numFmtId="187" fontId="18" fillId="0" borderId="0" xfId="31" applyNumberFormat="1" applyFont="1" applyAlignment="1">
      <alignment vertical="center"/>
      <protection/>
    </xf>
    <xf numFmtId="187" fontId="28" fillId="0" borderId="2" xfId="33" applyNumberFormat="1" applyFont="1" applyFill="1" applyBorder="1" applyAlignment="1">
      <alignment vertical="center"/>
      <protection/>
    </xf>
    <xf numFmtId="187" fontId="18" fillId="0" borderId="2" xfId="32" applyNumberFormat="1" applyFont="1" applyFill="1" applyBorder="1" applyAlignment="1">
      <alignment vertical="center"/>
      <protection/>
    </xf>
    <xf numFmtId="187" fontId="27" fillId="0" borderId="2" xfId="32" applyNumberFormat="1" applyFont="1" applyFill="1" applyBorder="1" applyAlignment="1">
      <alignment horizontal="right" vertical="center"/>
      <protection/>
    </xf>
    <xf numFmtId="187" fontId="27" fillId="0" borderId="2" xfId="30" applyNumberFormat="1" applyFont="1" applyFill="1" applyBorder="1" applyAlignment="1">
      <alignment horizontal="right" vertical="center"/>
      <protection/>
    </xf>
    <xf numFmtId="187" fontId="27" fillId="0" borderId="2" xfId="30" applyNumberFormat="1" applyFont="1" applyBorder="1" applyAlignment="1">
      <alignment horizontal="right" vertical="center"/>
      <protection/>
    </xf>
    <xf numFmtId="49" fontId="18" fillId="0" borderId="0" xfId="30" applyNumberFormat="1" applyFont="1" applyFill="1" applyAlignment="1">
      <alignment horizontal="right" vertical="center"/>
      <protection/>
    </xf>
    <xf numFmtId="187" fontId="18" fillId="0" borderId="0" xfId="33" applyNumberFormat="1" applyFont="1" applyFill="1" applyAlignment="1">
      <alignment vertical="center"/>
      <protection/>
    </xf>
    <xf numFmtId="187" fontId="18" fillId="0" borderId="0" xfId="33" applyNumberFormat="1" applyFont="1" applyFill="1" applyBorder="1" applyAlignment="1">
      <alignment vertical="center"/>
      <protection/>
    </xf>
    <xf numFmtId="187" fontId="29" fillId="0" borderId="5" xfId="33" applyNumberFormat="1" applyFont="1" applyFill="1" applyBorder="1" applyAlignment="1">
      <alignment vertical="center"/>
      <protection/>
    </xf>
    <xf numFmtId="187" fontId="18" fillId="0" borderId="5" xfId="32" applyNumberFormat="1" applyFont="1" applyFill="1" applyBorder="1" applyAlignment="1">
      <alignment vertical="center"/>
      <protection/>
    </xf>
    <xf numFmtId="187" fontId="30" fillId="0" borderId="0" xfId="33" applyNumberFormat="1" applyFont="1" applyFill="1" applyBorder="1" applyAlignment="1">
      <alignment vertical="top"/>
      <protection/>
    </xf>
    <xf numFmtId="187" fontId="21" fillId="0" borderId="0" xfId="32" applyNumberFormat="1" applyFont="1" applyFill="1" applyBorder="1" applyAlignment="1">
      <alignment vertical="top"/>
      <protection/>
    </xf>
    <xf numFmtId="187" fontId="20" fillId="0" borderId="0" xfId="32" applyNumberFormat="1" applyFont="1" applyFill="1" applyBorder="1" applyAlignment="1">
      <alignment vertical="top" shrinkToFit="1"/>
      <protection/>
    </xf>
    <xf numFmtId="187" fontId="20" fillId="0" borderId="0" xfId="30" applyNumberFormat="1" applyFont="1" applyFill="1" applyBorder="1" applyAlignment="1">
      <alignment vertical="top" shrinkToFit="1"/>
      <protection/>
    </xf>
    <xf numFmtId="3" fontId="20" fillId="0" borderId="0" xfId="30" applyNumberFormat="1" applyFont="1" applyFill="1" applyBorder="1" applyAlignment="1">
      <alignment vertical="top" shrinkToFit="1"/>
      <protection/>
    </xf>
    <xf numFmtId="49" fontId="20" fillId="0" borderId="0" xfId="30" applyNumberFormat="1" applyFont="1" applyFill="1" applyAlignment="1">
      <alignment horizontal="right" vertical="center"/>
      <protection/>
    </xf>
    <xf numFmtId="187" fontId="20" fillId="0" borderId="0" xfId="30" applyNumberFormat="1" applyFont="1" applyFill="1" applyAlignment="1">
      <alignment horizontal="center" vertical="center"/>
      <protection/>
    </xf>
    <xf numFmtId="187" fontId="23" fillId="0" borderId="0" xfId="32" applyNumberFormat="1" applyFont="1" applyFill="1" applyAlignment="1">
      <alignment vertical="center"/>
      <protection/>
    </xf>
    <xf numFmtId="187" fontId="21" fillId="0" borderId="0" xfId="32" applyNumberFormat="1" applyFont="1" applyFill="1" applyAlignment="1">
      <alignment vertical="center"/>
      <protection/>
    </xf>
    <xf numFmtId="187" fontId="21" fillId="0" borderId="0" xfId="32" applyNumberFormat="1" applyFont="1" applyFill="1" applyBorder="1" applyAlignment="1">
      <alignment vertical="center"/>
      <protection/>
    </xf>
    <xf numFmtId="187" fontId="21" fillId="0" borderId="0" xfId="30" applyNumberFormat="1" applyFont="1" applyFill="1" applyBorder="1" applyAlignment="1">
      <alignment vertical="center"/>
      <protection/>
    </xf>
    <xf numFmtId="187" fontId="21" fillId="0" borderId="0" xfId="30" applyNumberFormat="1" applyFont="1" applyAlignment="1">
      <alignment vertical="center"/>
      <protection/>
    </xf>
    <xf numFmtId="187" fontId="4" fillId="0" borderId="7" xfId="30" applyNumberFormat="1" applyFont="1" applyFill="1" applyBorder="1" applyAlignment="1">
      <alignment vertical="center"/>
      <protection/>
    </xf>
    <xf numFmtId="187" fontId="23" fillId="0" borderId="0" xfId="32" applyNumberFormat="1" applyFont="1" applyFill="1" applyAlignment="1">
      <alignment horizontal="left" vertical="center" wrapText="1"/>
      <protection/>
    </xf>
    <xf numFmtId="187" fontId="18" fillId="0" borderId="0" xfId="30" applyNumberFormat="1" applyFont="1" applyFill="1" applyBorder="1" applyAlignment="1">
      <alignment vertical="center"/>
      <protection/>
    </xf>
    <xf numFmtId="187" fontId="27" fillId="0" borderId="0" xfId="30" applyNumberFormat="1" applyFont="1" applyFill="1" applyAlignment="1">
      <alignment horizontal="right" vertical="center"/>
      <protection/>
    </xf>
    <xf numFmtId="3" fontId="21" fillId="0" borderId="0" xfId="30" applyNumberFormat="1" applyFont="1" applyFill="1" applyBorder="1" applyAlignment="1">
      <alignment vertical="center"/>
      <protection/>
    </xf>
    <xf numFmtId="3" fontId="21" fillId="4" borderId="0" xfId="31" applyNumberFormat="1" applyFont="1" applyFill="1" applyAlignment="1">
      <alignment vertical="center"/>
      <protection/>
    </xf>
    <xf numFmtId="187" fontId="21" fillId="0" borderId="0" xfId="31" applyNumberFormat="1" applyFont="1" applyAlignment="1">
      <alignment vertical="center"/>
      <protection/>
    </xf>
    <xf numFmtId="187" fontId="4" fillId="0" borderId="0" xfId="30" applyNumberFormat="1" applyFont="1" applyFill="1" applyBorder="1" applyAlignment="1">
      <alignment horizontal="right" vertical="center"/>
      <protection/>
    </xf>
    <xf numFmtId="187" fontId="23" fillId="0" borderId="0" xfId="30" applyNumberFormat="1" applyFont="1" applyFill="1" applyBorder="1" applyAlignment="1">
      <alignment horizontal="left" vertical="center"/>
      <protection/>
    </xf>
    <xf numFmtId="187" fontId="22" fillId="0" borderId="0" xfId="30" applyNumberFormat="1" applyFont="1" applyFill="1" applyBorder="1" applyAlignment="1">
      <alignment horizontal="left" vertical="center"/>
      <protection/>
    </xf>
    <xf numFmtId="187" fontId="23" fillId="0" borderId="0" xfId="30" applyNumberFormat="1" applyFont="1" applyFill="1" applyBorder="1" applyAlignment="1">
      <alignment horizontal="center" vertical="center"/>
      <protection/>
    </xf>
    <xf numFmtId="187" fontId="21" fillId="0" borderId="0" xfId="30" applyNumberFormat="1" applyFont="1" applyFill="1" applyBorder="1" applyAlignment="1">
      <alignment horizontal="right" vertical="center"/>
      <protection/>
    </xf>
    <xf numFmtId="187" fontId="21" fillId="0" borderId="0" xfId="30" applyNumberFormat="1" applyFont="1" applyFill="1" applyAlignment="1">
      <alignment vertical="center"/>
      <protection/>
    </xf>
    <xf numFmtId="187" fontId="21" fillId="0" borderId="0" xfId="30" applyNumberFormat="1" applyFont="1" applyFill="1" applyBorder="1" applyAlignment="1">
      <alignment vertical="top"/>
      <protection/>
    </xf>
    <xf numFmtId="3" fontId="21" fillId="0" borderId="0" xfId="30" applyNumberFormat="1" applyFont="1" applyFill="1" applyBorder="1" applyAlignment="1">
      <alignment vertical="top"/>
      <protection/>
    </xf>
    <xf numFmtId="187" fontId="18" fillId="0" borderId="0" xfId="30" applyNumberFormat="1" applyFont="1" applyAlignment="1">
      <alignment vertical="center"/>
      <protection/>
    </xf>
    <xf numFmtId="3" fontId="4" fillId="0" borderId="0" xfId="30" applyNumberFormat="1" applyFont="1" applyFill="1" applyBorder="1" applyAlignment="1">
      <alignment horizontal="center" vertical="center"/>
      <protection/>
    </xf>
    <xf numFmtId="3" fontId="18" fillId="0" borderId="0" xfId="30" applyNumberFormat="1" applyFont="1" applyFill="1" applyBorder="1" applyAlignment="1">
      <alignment horizontal="center" vertical="center"/>
      <protection/>
    </xf>
    <xf numFmtId="187" fontId="28" fillId="0" borderId="5" xfId="33" applyNumberFormat="1" applyFont="1" applyFill="1" applyBorder="1" applyAlignment="1">
      <alignment vertical="center"/>
      <protection/>
    </xf>
    <xf numFmtId="3" fontId="18" fillId="0" borderId="0" xfId="30" applyNumberFormat="1" applyFont="1" applyFill="1" applyBorder="1" applyAlignment="1">
      <alignment vertical="center" shrinkToFit="1"/>
      <protection/>
    </xf>
    <xf numFmtId="3" fontId="4" fillId="0" borderId="0" xfId="30" applyNumberFormat="1" applyFont="1" applyFill="1" applyAlignment="1">
      <alignment vertical="center" shrinkToFit="1"/>
      <protection/>
    </xf>
    <xf numFmtId="187" fontId="4" fillId="0" borderId="0" xfId="30" applyNumberFormat="1" applyFont="1" applyAlignment="1">
      <alignment vertical="center"/>
      <protection/>
    </xf>
    <xf numFmtId="187" fontId="18" fillId="0" borderId="0" xfId="32" applyNumberFormat="1" applyFont="1" applyFill="1" applyAlignment="1">
      <alignment horizontal="center" vertical="center" shrinkToFit="1"/>
      <protection/>
    </xf>
    <xf numFmtId="187" fontId="31" fillId="0" borderId="0" xfId="32" applyNumberFormat="1" applyFont="1" applyFill="1" applyAlignment="1">
      <alignment vertical="center" shrinkToFit="1"/>
      <protection/>
    </xf>
    <xf numFmtId="187" fontId="25" fillId="0" borderId="5" xfId="32" applyNumberFormat="1" applyFont="1" applyFill="1" applyBorder="1" applyAlignment="1">
      <alignment horizontal="right" vertical="center"/>
      <protection/>
    </xf>
    <xf numFmtId="187" fontId="4" fillId="0" borderId="0" xfId="32" applyNumberFormat="1" applyFont="1" applyFill="1" applyBorder="1" applyAlignment="1">
      <alignment horizontal="center" vertical="center"/>
      <protection/>
    </xf>
    <xf numFmtId="187" fontId="25" fillId="0" borderId="0" xfId="32" applyNumberFormat="1" applyFont="1" applyFill="1" applyBorder="1" applyAlignment="1">
      <alignment horizontal="right" vertical="center"/>
      <protection/>
    </xf>
    <xf numFmtId="187" fontId="21" fillId="0" borderId="0" xfId="32" applyNumberFormat="1" applyFont="1" applyFill="1" applyAlignment="1">
      <alignment vertical="top" shrinkToFit="1"/>
      <protection/>
    </xf>
    <xf numFmtId="187" fontId="21" fillId="0" borderId="0" xfId="30" applyNumberFormat="1" applyFont="1" applyFill="1" applyAlignment="1">
      <alignment vertical="top" shrinkToFit="1"/>
      <protection/>
    </xf>
    <xf numFmtId="3" fontId="4" fillId="0" borderId="0" xfId="30" applyNumberFormat="1" applyFont="1" applyFill="1" applyAlignment="1">
      <alignment vertical="top" shrinkToFit="1"/>
      <protection/>
    </xf>
    <xf numFmtId="187" fontId="21" fillId="0" borderId="0" xfId="30" applyNumberFormat="1" applyFont="1" applyFill="1" applyBorder="1" applyAlignment="1">
      <alignment horizontal="center" vertical="top" shrinkToFit="1"/>
      <protection/>
    </xf>
    <xf numFmtId="187" fontId="22" fillId="0" borderId="0" xfId="30" applyNumberFormat="1" applyFont="1" applyFill="1" applyAlignment="1">
      <alignment/>
      <protection/>
    </xf>
    <xf numFmtId="187" fontId="23" fillId="0" borderId="0" xfId="30" applyNumberFormat="1" applyFont="1" applyFill="1" applyBorder="1" applyAlignment="1">
      <alignment/>
      <protection/>
    </xf>
    <xf numFmtId="3" fontId="4" fillId="0" borderId="0" xfId="30" applyNumberFormat="1" applyFont="1" applyFill="1" applyAlignment="1">
      <alignment shrinkToFit="1"/>
      <protection/>
    </xf>
    <xf numFmtId="187" fontId="32" fillId="0" borderId="0" xfId="30" applyNumberFormat="1" applyFont="1" applyFill="1" applyAlignment="1">
      <alignment vertical="center"/>
      <protection/>
    </xf>
    <xf numFmtId="3" fontId="23" fillId="0" borderId="0" xfId="30" applyNumberFormat="1" applyFont="1" applyFill="1" applyAlignment="1" quotePrefix="1">
      <alignment horizontal="center" vertical="center"/>
      <protection/>
    </xf>
    <xf numFmtId="187" fontId="22" fillId="0" borderId="0" xfId="30" applyNumberFormat="1" applyFont="1" applyFill="1" applyBorder="1" applyAlignment="1">
      <alignment vertical="center"/>
      <protection/>
    </xf>
    <xf numFmtId="187" fontId="23" fillId="0" borderId="0" xfId="30" applyNumberFormat="1" applyFont="1" applyFill="1" applyBorder="1" applyAlignment="1">
      <alignment horizontal="left" vertical="top" wrapText="1"/>
      <protection/>
    </xf>
    <xf numFmtId="187" fontId="24" fillId="0" borderId="0" xfId="30" applyNumberFormat="1" applyFont="1" applyFill="1" applyAlignment="1">
      <alignment vertical="top"/>
      <protection/>
    </xf>
    <xf numFmtId="187" fontId="23" fillId="0" borderId="0" xfId="30" applyNumberFormat="1" applyFont="1" applyFill="1" applyBorder="1" applyAlignment="1">
      <alignment horizontal="center" vertical="top"/>
      <protection/>
    </xf>
    <xf numFmtId="187" fontId="18" fillId="0" borderId="0" xfId="30" applyNumberFormat="1" applyFont="1" applyFill="1" applyAlignment="1">
      <alignment horizontal="right" vertical="center"/>
      <protection/>
    </xf>
    <xf numFmtId="187" fontId="32" fillId="0" borderId="0" xfId="30" applyNumberFormat="1" applyFont="1" applyFill="1" applyAlignment="1">
      <alignment horizontal="left" vertical="center"/>
      <protection/>
    </xf>
    <xf numFmtId="187" fontId="4" fillId="0" borderId="0" xfId="32" applyNumberFormat="1" applyFont="1" applyFill="1" applyBorder="1" applyAlignment="1">
      <alignment vertical="center" shrinkToFit="1"/>
      <protection/>
    </xf>
    <xf numFmtId="187" fontId="25" fillId="0" borderId="6" xfId="32" applyNumberFormat="1" applyFont="1" applyFill="1" applyBorder="1" applyAlignment="1">
      <alignment horizontal="right" vertical="center"/>
      <protection/>
    </xf>
    <xf numFmtId="187" fontId="25" fillId="0" borderId="0" xfId="32" applyNumberFormat="1" applyFont="1" applyFill="1" applyAlignment="1">
      <alignment horizontal="right" vertical="center"/>
      <protection/>
    </xf>
    <xf numFmtId="187" fontId="18" fillId="0" borderId="2" xfId="30" applyNumberFormat="1" applyFont="1" applyFill="1" applyBorder="1" applyAlignment="1">
      <alignment vertical="center" shrinkToFit="1"/>
      <protection/>
    </xf>
    <xf numFmtId="187" fontId="4" fillId="0" borderId="6" xfId="32" applyNumberFormat="1" applyFont="1" applyFill="1" applyBorder="1" applyAlignment="1">
      <alignment horizontal="center" vertical="center"/>
      <protection/>
    </xf>
    <xf numFmtId="187" fontId="4" fillId="0" borderId="0" xfId="30" applyNumberFormat="1" applyFont="1" applyFill="1" applyAlignment="1">
      <alignment horizontal="right" vertical="center"/>
      <protection/>
    </xf>
    <xf numFmtId="187" fontId="31" fillId="0" borderId="0" xfId="30" applyNumberFormat="1" applyFont="1" applyFill="1" applyAlignment="1">
      <alignment horizontal="left" vertical="top" wrapText="1"/>
      <protection/>
    </xf>
    <xf numFmtId="187" fontId="23" fillId="0" borderId="0" xfId="30" applyNumberFormat="1" applyFont="1" applyFill="1" applyAlignment="1">
      <alignment horizontal="left" vertical="top" wrapText="1"/>
      <protection/>
    </xf>
    <xf numFmtId="187" fontId="22" fillId="0" borderId="0" xfId="30" applyNumberFormat="1" applyFont="1" applyFill="1" applyBorder="1" applyAlignment="1">
      <alignment horizontal="center"/>
      <protection/>
    </xf>
    <xf numFmtId="187" fontId="22" fillId="0" borderId="0" xfId="30" applyNumberFormat="1" applyFont="1" applyAlignment="1">
      <alignment/>
      <protection/>
    </xf>
    <xf numFmtId="3" fontId="22" fillId="0" borderId="0" xfId="30" applyNumberFormat="1" applyFont="1" applyFill="1" applyAlignment="1">
      <alignment/>
      <protection/>
    </xf>
    <xf numFmtId="3" fontId="22" fillId="4" borderId="0" xfId="31" applyNumberFormat="1" applyFont="1" applyFill="1" applyAlignment="1">
      <alignment/>
      <protection/>
    </xf>
    <xf numFmtId="0" fontId="23" fillId="0" borderId="0" xfId="31" applyFont="1" applyBorder="1" applyAlignment="1">
      <alignment vertical="center"/>
      <protection/>
    </xf>
    <xf numFmtId="3" fontId="23" fillId="0" borderId="0" xfId="30" applyNumberFormat="1" applyFont="1" applyFill="1" applyAlignment="1">
      <alignment horizontal="left" vertical="center"/>
      <protection/>
    </xf>
    <xf numFmtId="187" fontId="23" fillId="0" borderId="0" xfId="30" applyNumberFormat="1" applyFont="1" applyFill="1" applyBorder="1" applyAlignment="1">
      <alignment horizontal="right" vertical="center"/>
      <protection/>
    </xf>
    <xf numFmtId="187" fontId="24" fillId="0" borderId="0" xfId="30" applyNumberFormat="1" applyFont="1" applyFill="1" applyAlignment="1">
      <alignment vertical="center"/>
      <protection/>
    </xf>
    <xf numFmtId="187" fontId="22" fillId="0" borderId="0" xfId="32" applyNumberFormat="1" applyFont="1" applyFill="1" applyAlignment="1">
      <alignment vertical="center"/>
      <protection/>
    </xf>
    <xf numFmtId="187" fontId="22" fillId="0" borderId="0" xfId="30" applyNumberFormat="1" applyFont="1" applyFill="1" applyAlignment="1">
      <alignment horizontal="right" vertical="center"/>
      <protection/>
    </xf>
    <xf numFmtId="187" fontId="22" fillId="0" borderId="0" xfId="31" applyNumberFormat="1" applyFont="1" applyFill="1" applyAlignment="1">
      <alignment vertical="center"/>
      <protection/>
    </xf>
    <xf numFmtId="3" fontId="22" fillId="0" borderId="0" xfId="30" applyNumberFormat="1" applyFont="1" applyFill="1" applyAlignment="1" quotePrefix="1">
      <alignment horizontal="center" vertical="center"/>
      <protection/>
    </xf>
    <xf numFmtId="49" fontId="32" fillId="0" borderId="0" xfId="30" applyNumberFormat="1" applyFont="1" applyFill="1" applyAlignment="1">
      <alignment horizontal="right" vertical="center"/>
      <protection/>
    </xf>
    <xf numFmtId="187" fontId="32" fillId="0" borderId="0" xfId="30" applyNumberFormat="1" applyFont="1" applyFill="1" applyAlignment="1">
      <alignment horizontal="center" vertical="center"/>
      <protection/>
    </xf>
    <xf numFmtId="187" fontId="24" fillId="0" borderId="0" xfId="30" applyNumberFormat="1" applyFont="1" applyAlignment="1">
      <alignment vertical="center"/>
      <protection/>
    </xf>
    <xf numFmtId="3" fontId="24" fillId="0" borderId="0" xfId="30" applyNumberFormat="1" applyFont="1" applyFill="1" applyBorder="1" applyAlignment="1">
      <alignment vertical="center"/>
      <protection/>
    </xf>
    <xf numFmtId="3" fontId="24" fillId="4" borderId="0" xfId="31" applyNumberFormat="1" applyFont="1" applyFill="1" applyAlignment="1">
      <alignment vertical="center"/>
      <protection/>
    </xf>
    <xf numFmtId="187" fontId="23" fillId="0" borderId="0" xfId="30" applyNumberFormat="1" applyFont="1" applyFill="1" applyAlignment="1">
      <alignment horizontal="right" vertical="center"/>
      <protection/>
    </xf>
    <xf numFmtId="0" fontId="24" fillId="0" borderId="0" xfId="31" applyFont="1" applyBorder="1" applyAlignment="1">
      <alignment vertical="center"/>
      <protection/>
    </xf>
    <xf numFmtId="41" fontId="27" fillId="0" borderId="0" xfId="30" applyNumberFormat="1" applyFont="1" applyFill="1" applyAlignment="1">
      <alignment horizontal="right" vertical="center"/>
      <protection/>
    </xf>
    <xf numFmtId="187" fontId="27" fillId="0" borderId="0" xfId="32" applyNumberFormat="1" applyFont="1" applyFill="1" applyAlignment="1">
      <alignment horizontal="right" vertical="center"/>
      <protection/>
    </xf>
    <xf numFmtId="187" fontId="18" fillId="0" borderId="0" xfId="30" applyNumberFormat="1" applyFont="1" applyFill="1" applyBorder="1" applyAlignment="1">
      <alignment horizontal="center" vertical="center"/>
      <protection/>
    </xf>
    <xf numFmtId="49" fontId="23" fillId="0" borderId="0" xfId="30" applyNumberFormat="1" applyFont="1" applyFill="1" applyAlignment="1">
      <alignment horizontal="right" vertical="center"/>
      <protection/>
    </xf>
    <xf numFmtId="187" fontId="23" fillId="0" borderId="0" xfId="30" applyNumberFormat="1" applyFont="1" applyFill="1" applyAlignment="1">
      <alignment horizontal="center" vertical="center"/>
      <protection/>
    </xf>
    <xf numFmtId="38" fontId="23" fillId="0" borderId="0" xfId="30" applyNumberFormat="1" applyFont="1" applyFill="1" applyAlignment="1">
      <alignment horizontal="right" vertical="center"/>
      <protection/>
    </xf>
    <xf numFmtId="38" fontId="18" fillId="0" borderId="0" xfId="30" applyNumberFormat="1" applyFont="1" applyFill="1" applyBorder="1" applyAlignment="1">
      <alignment horizontal="right" vertical="center"/>
      <protection/>
    </xf>
    <xf numFmtId="187" fontId="22" fillId="0" borderId="0" xfId="32" applyNumberFormat="1" applyFont="1" applyFill="1" applyAlignment="1">
      <alignment vertical="top"/>
      <protection/>
    </xf>
    <xf numFmtId="187" fontId="4" fillId="0" borderId="0" xfId="30" applyNumberFormat="1" applyFont="1" applyFill="1" applyBorder="1" applyAlignment="1">
      <alignment vertical="top"/>
      <protection/>
    </xf>
    <xf numFmtId="187" fontId="4" fillId="0" borderId="3" xfId="30" applyNumberFormat="1" applyFont="1" applyFill="1" applyBorder="1" applyAlignment="1">
      <alignment vertical="top"/>
      <protection/>
    </xf>
    <xf numFmtId="187" fontId="34" fillId="0" borderId="0" xfId="33" applyNumberFormat="1" applyFont="1" applyFill="1" applyBorder="1" applyAlignment="1">
      <alignment vertical="top"/>
      <protection/>
    </xf>
    <xf numFmtId="187" fontId="23" fillId="0" borderId="0" xfId="32" applyNumberFormat="1" applyFont="1" applyFill="1" applyBorder="1" applyAlignment="1">
      <alignment vertical="top"/>
      <protection/>
    </xf>
    <xf numFmtId="187" fontId="22" fillId="0" borderId="0" xfId="32" applyNumberFormat="1" applyFont="1" applyFill="1" applyBorder="1" applyAlignment="1">
      <alignment vertical="top" shrinkToFit="1"/>
      <protection/>
    </xf>
    <xf numFmtId="187" fontId="22" fillId="0" borderId="0" xfId="32" applyNumberFormat="1" applyFont="1" applyFill="1" applyBorder="1" applyAlignment="1">
      <alignment horizontal="center" vertical="top" shrinkToFit="1"/>
      <protection/>
    </xf>
    <xf numFmtId="3" fontId="22" fillId="0" borderId="0" xfId="32" applyNumberFormat="1" applyFont="1" applyFill="1" applyBorder="1" applyAlignment="1">
      <alignment vertical="top" shrinkToFit="1"/>
      <protection/>
    </xf>
    <xf numFmtId="187" fontId="23" fillId="0" borderId="0" xfId="32" applyNumberFormat="1" applyFont="1" applyFill="1" applyBorder="1" applyAlignment="1">
      <alignment/>
      <protection/>
    </xf>
    <xf numFmtId="187" fontId="22" fillId="0" borderId="0" xfId="32" applyNumberFormat="1" applyFont="1" applyFill="1" applyBorder="1" applyAlignment="1">
      <alignment/>
      <protection/>
    </xf>
    <xf numFmtId="187" fontId="22" fillId="0" borderId="0" xfId="32" applyNumberFormat="1" applyFont="1" applyFill="1" applyBorder="1" applyAlignment="1">
      <alignment shrinkToFit="1"/>
      <protection/>
    </xf>
    <xf numFmtId="3" fontId="22" fillId="0" borderId="0" xfId="32" applyNumberFormat="1" applyFont="1" applyFill="1" applyBorder="1" applyAlignment="1">
      <alignment/>
      <protection/>
    </xf>
    <xf numFmtId="187" fontId="23" fillId="0" borderId="0" xfId="32" applyNumberFormat="1" applyFont="1" applyFill="1" applyBorder="1" applyAlignment="1">
      <alignment vertical="center"/>
      <protection/>
    </xf>
    <xf numFmtId="187" fontId="22" fillId="0" borderId="0" xfId="32" applyNumberFormat="1" applyFont="1" applyFill="1" applyBorder="1" applyAlignment="1">
      <alignment vertical="center"/>
      <protection/>
    </xf>
    <xf numFmtId="187" fontId="22" fillId="0" borderId="0" xfId="32" applyNumberFormat="1" applyFont="1" applyFill="1" applyBorder="1" applyAlignment="1">
      <alignment vertical="center" shrinkToFit="1"/>
      <protection/>
    </xf>
    <xf numFmtId="3" fontId="22" fillId="0" borderId="0" xfId="32" applyNumberFormat="1" applyFont="1" applyFill="1" applyBorder="1" applyAlignment="1">
      <alignment vertical="center"/>
      <protection/>
    </xf>
    <xf numFmtId="187" fontId="31" fillId="0" borderId="0" xfId="32" applyNumberFormat="1" applyFont="1" applyFill="1" applyAlignment="1">
      <alignment vertical="center" shrinkToFit="1"/>
      <protection/>
    </xf>
    <xf numFmtId="187" fontId="4" fillId="0" borderId="0" xfId="32" applyNumberFormat="1" applyFont="1" applyFill="1" applyAlignment="1">
      <alignment vertical="center" shrinkToFit="1"/>
      <protection/>
    </xf>
    <xf numFmtId="38" fontId="23" fillId="0" borderId="0" xfId="31" applyNumberFormat="1" applyFont="1" applyBorder="1" applyAlignment="1">
      <alignment vertical="center"/>
      <protection/>
    </xf>
    <xf numFmtId="3" fontId="24" fillId="0" borderId="0" xfId="30" applyNumberFormat="1" applyFont="1" applyFill="1" applyAlignment="1">
      <alignment vertical="center"/>
      <protection/>
    </xf>
    <xf numFmtId="3" fontId="32" fillId="0" borderId="0" xfId="30" applyNumberFormat="1" applyFont="1" applyFill="1" applyAlignment="1">
      <alignment vertical="center"/>
      <protection/>
    </xf>
    <xf numFmtId="38" fontId="4" fillId="0" borderId="0" xfId="30" applyNumberFormat="1" applyFont="1" applyFill="1" applyBorder="1" applyAlignment="1">
      <alignment vertical="center"/>
      <protection/>
    </xf>
    <xf numFmtId="38" fontId="23" fillId="0" borderId="0" xfId="31" applyNumberFormat="1" applyFont="1" applyBorder="1">
      <alignment/>
      <protection/>
    </xf>
    <xf numFmtId="187" fontId="18" fillId="0" borderId="0" xfId="30" applyNumberFormat="1" applyFont="1" applyFill="1" applyBorder="1" applyAlignment="1">
      <alignment vertical="top"/>
      <protection/>
    </xf>
    <xf numFmtId="3" fontId="24" fillId="0" borderId="0" xfId="30" applyNumberFormat="1" applyFont="1" applyFill="1" applyAlignment="1">
      <alignment vertical="top"/>
      <protection/>
    </xf>
    <xf numFmtId="187" fontId="4" fillId="0" borderId="0" xfId="30" applyNumberFormat="1" applyFont="1" applyFill="1" applyBorder="1" applyAlignment="1" quotePrefix="1">
      <alignment horizontal="right" vertical="center" wrapText="1"/>
      <protection/>
    </xf>
    <xf numFmtId="187" fontId="24" fillId="0" borderId="0" xfId="31" applyNumberFormat="1" applyFont="1">
      <alignment/>
      <protection/>
    </xf>
    <xf numFmtId="187" fontId="18" fillId="0" borderId="0" xfId="31" applyNumberFormat="1" applyFont="1" applyAlignment="1">
      <alignment horizontal="right" vertical="center"/>
      <protection/>
    </xf>
    <xf numFmtId="187" fontId="4" fillId="0" borderId="6" xfId="30" applyNumberFormat="1" applyFont="1" applyFill="1" applyBorder="1" applyAlignment="1">
      <alignment vertical="center"/>
      <protection/>
    </xf>
    <xf numFmtId="187" fontId="18" fillId="0" borderId="0" xfId="30" applyNumberFormat="1" applyFont="1" applyFill="1" applyAlignment="1">
      <alignment vertical="center" shrinkToFit="1"/>
      <protection/>
    </xf>
    <xf numFmtId="41" fontId="4" fillId="0" borderId="0" xfId="30" applyNumberFormat="1" applyFont="1" applyFill="1" applyAlignment="1">
      <alignment vertical="center" shrinkToFit="1"/>
      <protection/>
    </xf>
    <xf numFmtId="187" fontId="18" fillId="0" borderId="2" xfId="32" applyNumberFormat="1" applyFont="1" applyFill="1" applyBorder="1" applyAlignment="1">
      <alignment vertical="center" shrinkToFit="1"/>
      <protection/>
    </xf>
    <xf numFmtId="187" fontId="23" fillId="0" borderId="0" xfId="30" applyNumberFormat="1" applyFont="1" applyBorder="1" applyAlignment="1">
      <alignment vertical="center"/>
      <protection/>
    </xf>
    <xf numFmtId="3" fontId="23" fillId="0" borderId="0" xfId="31" applyNumberFormat="1" applyFont="1" applyBorder="1" applyAlignment="1">
      <alignment vertical="center"/>
      <protection/>
    </xf>
    <xf numFmtId="41" fontId="18" fillId="0" borderId="0" xfId="30" applyNumberFormat="1" applyFont="1" applyFill="1" applyAlignment="1">
      <alignment horizontal="right" vertical="center"/>
      <protection/>
    </xf>
    <xf numFmtId="3" fontId="23" fillId="0" borderId="0" xfId="30" applyNumberFormat="1" applyFont="1" applyFill="1" applyBorder="1" applyAlignment="1" quotePrefix="1">
      <alignment horizontal="center" vertical="center"/>
      <protection/>
    </xf>
    <xf numFmtId="187" fontId="31" fillId="0" borderId="0" xfId="30" applyNumberFormat="1" applyFont="1" applyFill="1" applyBorder="1" applyAlignment="1">
      <alignment vertical="center"/>
      <protection/>
    </xf>
    <xf numFmtId="187" fontId="4" fillId="0" borderId="0" xfId="30" applyNumberFormat="1" applyFont="1" applyFill="1" applyAlignment="1">
      <alignment/>
      <protection/>
    </xf>
    <xf numFmtId="3" fontId="32" fillId="0" borderId="0" xfId="30" applyNumberFormat="1" applyFont="1" applyFill="1" applyBorder="1" applyAlignment="1">
      <alignment/>
      <protection/>
    </xf>
    <xf numFmtId="3" fontId="32" fillId="0" borderId="0" xfId="30" applyNumberFormat="1" applyFont="1" applyFill="1" applyBorder="1" applyAlignment="1">
      <alignment vertical="center"/>
      <protection/>
    </xf>
    <xf numFmtId="41" fontId="18" fillId="0" borderId="0" xfId="30" applyNumberFormat="1" applyFont="1" applyFill="1" applyAlignment="1">
      <alignment vertical="center"/>
      <protection/>
    </xf>
    <xf numFmtId="187" fontId="18" fillId="0" borderId="0" xfId="31" applyNumberFormat="1" applyFont="1" applyBorder="1" applyAlignment="1">
      <alignment horizontal="right" vertical="center"/>
      <protection/>
    </xf>
    <xf numFmtId="41" fontId="18" fillId="0" borderId="0" xfId="31" applyNumberFormat="1" applyFont="1" applyBorder="1" applyAlignment="1">
      <alignment horizontal="right" vertical="center"/>
      <protection/>
    </xf>
    <xf numFmtId="187" fontId="22" fillId="0" borderId="0" xfId="30" applyNumberFormat="1" applyFont="1" applyBorder="1" applyAlignment="1">
      <alignment vertical="center"/>
      <protection/>
    </xf>
    <xf numFmtId="187" fontId="18" fillId="0" borderId="0" xfId="30" applyNumberFormat="1" applyFont="1" applyFill="1" applyAlignment="1">
      <alignment vertical="top"/>
      <protection/>
    </xf>
    <xf numFmtId="3" fontId="23" fillId="0" borderId="0" xfId="30" applyNumberFormat="1" applyFont="1" applyFill="1" applyAlignment="1" quotePrefix="1">
      <alignment horizontal="center" vertical="top"/>
      <protection/>
    </xf>
    <xf numFmtId="3" fontId="22" fillId="0" borderId="0" xfId="31" applyNumberFormat="1" applyFont="1" applyBorder="1" applyAlignment="1">
      <alignment horizontal="left" vertical="center"/>
      <protection/>
    </xf>
    <xf numFmtId="187" fontId="23" fillId="0" borderId="0" xfId="30" applyNumberFormat="1" applyFont="1" applyBorder="1" applyAlignment="1">
      <alignment vertical="top"/>
      <protection/>
    </xf>
    <xf numFmtId="3" fontId="22" fillId="0" borderId="0" xfId="31" applyNumberFormat="1" applyFont="1" applyBorder="1" applyAlignment="1">
      <alignment vertical="center"/>
      <protection/>
    </xf>
    <xf numFmtId="187" fontId="18" fillId="0" borderId="0" xfId="30" applyNumberFormat="1" applyFont="1" applyFill="1" applyAlignment="1">
      <alignment horizontal="center" vertical="top"/>
      <protection/>
    </xf>
    <xf numFmtId="187" fontId="4" fillId="0" borderId="5" xfId="30" applyNumberFormat="1" applyFont="1" applyFill="1" applyBorder="1" applyAlignment="1">
      <alignment horizontal="center" vertical="center" wrapText="1"/>
      <protection/>
    </xf>
    <xf numFmtId="187" fontId="4" fillId="0" borderId="5" xfId="30" applyNumberFormat="1" applyFont="1" applyFill="1" applyBorder="1" applyAlignment="1" quotePrefix="1">
      <alignment horizontal="center" vertical="center" wrapText="1"/>
      <protection/>
    </xf>
    <xf numFmtId="38" fontId="4" fillId="0" borderId="7" xfId="30" applyNumberFormat="1" applyFont="1" applyFill="1" applyBorder="1" applyAlignment="1">
      <alignment horizontal="right" vertical="center"/>
      <protection/>
    </xf>
    <xf numFmtId="0" fontId="23" fillId="0" borderId="0" xfId="31" applyFont="1" applyAlignment="1">
      <alignment vertical="top" wrapText="1"/>
      <protection/>
    </xf>
    <xf numFmtId="187" fontId="4" fillId="0" borderId="0" xfId="30" applyNumberFormat="1" applyFont="1" applyFill="1" applyAlignment="1">
      <alignment vertical="center" shrinkToFit="1"/>
      <protection/>
    </xf>
    <xf numFmtId="187" fontId="25" fillId="0" borderId="0" xfId="30" applyNumberFormat="1" applyFont="1" applyFill="1" applyAlignment="1">
      <alignment horizontal="right" vertical="center"/>
      <protection/>
    </xf>
    <xf numFmtId="187" fontId="18" fillId="0" borderId="0" xfId="31" applyNumberFormat="1" applyFont="1" applyBorder="1" applyAlignment="1">
      <alignment horizontal="left" vertical="center"/>
      <protection/>
    </xf>
    <xf numFmtId="187" fontId="18" fillId="0" borderId="0" xfId="30" applyNumberFormat="1" applyFont="1" applyFill="1" applyAlignment="1">
      <alignment horizontal="left" vertical="center"/>
      <protection/>
    </xf>
    <xf numFmtId="187" fontId="4" fillId="0" borderId="0" xfId="31" applyNumberFormat="1" applyFont="1" applyBorder="1" applyAlignment="1">
      <alignment horizontal="right"/>
      <protection/>
    </xf>
    <xf numFmtId="49" fontId="24" fillId="0" borderId="0" xfId="30" applyNumberFormat="1" applyFont="1" applyFill="1" applyAlignment="1">
      <alignment horizontal="right" vertical="top"/>
      <protection/>
    </xf>
    <xf numFmtId="187" fontId="24" fillId="0" borderId="0" xfId="30" applyNumberFormat="1" applyFont="1" applyFill="1" applyAlignment="1">
      <alignment horizontal="center" vertical="top"/>
      <protection/>
    </xf>
    <xf numFmtId="187" fontId="24" fillId="0" borderId="0" xfId="30" applyNumberFormat="1" applyFont="1" applyFill="1" applyAlignment="1">
      <alignment horizontal="left" vertical="top"/>
      <protection/>
    </xf>
    <xf numFmtId="187" fontId="31" fillId="0" borderId="0" xfId="30" applyNumberFormat="1" applyFont="1" applyFill="1" applyAlignment="1">
      <alignment vertical="top"/>
      <protection/>
    </xf>
    <xf numFmtId="187" fontId="31" fillId="0" borderId="0" xfId="30" applyNumberFormat="1" applyFont="1" applyFill="1" applyBorder="1" applyAlignment="1">
      <alignment vertical="top"/>
      <protection/>
    </xf>
    <xf numFmtId="187" fontId="24" fillId="0" borderId="0" xfId="30" applyNumberFormat="1" applyFont="1" applyAlignment="1">
      <alignment vertical="top"/>
      <protection/>
    </xf>
    <xf numFmtId="3" fontId="24" fillId="0" borderId="0" xfId="30" applyNumberFormat="1" applyFont="1" applyFill="1" applyBorder="1" applyAlignment="1">
      <alignment vertical="top"/>
      <protection/>
    </xf>
    <xf numFmtId="3" fontId="24" fillId="4" borderId="0" xfId="31" applyNumberFormat="1" applyFont="1" applyFill="1">
      <alignment/>
      <protection/>
    </xf>
    <xf numFmtId="3" fontId="22" fillId="0" borderId="0" xfId="31" applyNumberFormat="1" applyFont="1" applyBorder="1">
      <alignment/>
      <protection/>
    </xf>
    <xf numFmtId="187" fontId="18" fillId="0" borderId="0" xfId="30" applyNumberFormat="1" applyFont="1" applyFill="1" applyBorder="1" applyAlignment="1">
      <alignment horizontal="left" vertical="center"/>
      <protection/>
    </xf>
    <xf numFmtId="3" fontId="23" fillId="0" borderId="0" xfId="31" applyNumberFormat="1" applyFont="1" applyBorder="1" applyAlignment="1">
      <alignment/>
      <protection/>
    </xf>
    <xf numFmtId="187" fontId="18" fillId="0" borderId="0" xfId="30" applyNumberFormat="1" applyFont="1" applyFill="1" applyBorder="1" applyAlignment="1">
      <alignment horizontal="center" vertical="top"/>
      <protection/>
    </xf>
    <xf numFmtId="49" fontId="22" fillId="0" borderId="0" xfId="30" applyNumberFormat="1" applyFont="1" applyFill="1" applyAlignment="1">
      <alignment horizontal="center" vertical="center"/>
      <protection/>
    </xf>
    <xf numFmtId="0" fontId="22" fillId="0" borderId="0" xfId="31" applyFont="1" applyFill="1" applyBorder="1" applyAlignment="1">
      <alignment horizontal="left" vertical="center"/>
      <protection/>
    </xf>
    <xf numFmtId="187" fontId="22" fillId="0" borderId="0" xfId="31" applyNumberFormat="1" applyFont="1" applyAlignment="1">
      <alignment horizontal="center"/>
      <protection/>
    </xf>
    <xf numFmtId="49" fontId="22" fillId="0" borderId="0" xfId="30" applyNumberFormat="1" applyFont="1" applyFill="1" applyAlignment="1">
      <alignment horizontal="center" vertical="top"/>
      <protection/>
    </xf>
    <xf numFmtId="0" fontId="23" fillId="0" borderId="0" xfId="31" applyFont="1" applyFill="1" applyBorder="1" applyAlignment="1">
      <alignment horizontal="left" vertical="center"/>
      <protection/>
    </xf>
    <xf numFmtId="3" fontId="18" fillId="0" borderId="0" xfId="30" applyNumberFormat="1" applyFont="1" applyFill="1" applyAlignment="1">
      <alignment horizontal="right" vertical="center"/>
      <protection/>
    </xf>
    <xf numFmtId="3" fontId="22" fillId="0" borderId="0" xfId="30" applyNumberFormat="1" applyFont="1" applyFill="1" applyBorder="1" applyAlignment="1">
      <alignment horizontal="center" vertical="top"/>
      <protection/>
    </xf>
    <xf numFmtId="3" fontId="18" fillId="0" borderId="0" xfId="30" applyNumberFormat="1" applyFont="1" applyFill="1" applyBorder="1" applyAlignment="1">
      <alignment horizontal="right" vertical="center"/>
      <protection/>
    </xf>
    <xf numFmtId="187" fontId="22" fillId="0" borderId="0" xfId="30" applyNumberFormat="1" applyFont="1" applyFill="1" applyBorder="1" applyAlignment="1">
      <alignment horizontal="center" vertical="top"/>
      <protection/>
    </xf>
    <xf numFmtId="187" fontId="4" fillId="0" borderId="0" xfId="31" applyNumberFormat="1" applyFont="1">
      <alignment/>
      <protection/>
    </xf>
    <xf numFmtId="187" fontId="18" fillId="0" borderId="6" xfId="31" applyNumberFormat="1" applyFont="1" applyBorder="1" applyAlignment="1">
      <alignment horizontal="right" vertical="center"/>
      <protection/>
    </xf>
    <xf numFmtId="187" fontId="4" fillId="0" borderId="5" xfId="30" applyNumberFormat="1" applyFont="1" applyFill="1" applyBorder="1" applyAlignment="1">
      <alignment horizontal="center" vertical="top"/>
      <protection/>
    </xf>
    <xf numFmtId="187" fontId="4" fillId="0" borderId="5" xfId="30" applyNumberFormat="1" applyFont="1" applyFill="1" applyBorder="1" applyAlignment="1" quotePrefix="1">
      <alignment horizontal="center" vertical="top"/>
      <protection/>
    </xf>
    <xf numFmtId="187" fontId="4" fillId="0" borderId="8" xfId="31" applyNumberFormat="1" applyFont="1" applyBorder="1" applyAlignment="1">
      <alignment horizontal="right"/>
      <protection/>
    </xf>
    <xf numFmtId="0" fontId="24" fillId="0" borderId="0" xfId="31" applyFont="1" applyFill="1" applyBorder="1" applyAlignment="1">
      <alignment horizontal="left" vertical="center"/>
      <protection/>
    </xf>
    <xf numFmtId="187" fontId="22" fillId="0" borderId="0" xfId="30" applyNumberFormat="1" applyFont="1" applyFill="1" applyBorder="1" applyAlignment="1">
      <alignment horizontal="right" vertical="top"/>
      <protection/>
    </xf>
    <xf numFmtId="187" fontId="22" fillId="0" borderId="0" xfId="30" applyNumberFormat="1" applyFont="1" applyFill="1" applyAlignment="1">
      <alignment horizontal="left"/>
      <protection/>
    </xf>
    <xf numFmtId="187" fontId="22" fillId="0" borderId="0" xfId="30" applyNumberFormat="1" applyFont="1" applyFill="1" applyBorder="1" applyAlignment="1">
      <alignment/>
      <protection/>
    </xf>
    <xf numFmtId="3" fontId="22" fillId="0" borderId="0" xfId="30" applyNumberFormat="1" applyFont="1" applyFill="1" applyBorder="1" applyAlignment="1">
      <alignment/>
      <protection/>
    </xf>
    <xf numFmtId="187" fontId="23" fillId="0" borderId="0" xfId="30" applyNumberFormat="1" applyFont="1" applyFill="1" applyAlignment="1" quotePrefix="1">
      <alignment horizontal="center" vertical="top"/>
      <protection/>
    </xf>
    <xf numFmtId="187" fontId="35" fillId="0" borderId="0" xfId="30" applyNumberFormat="1" applyFont="1" applyFill="1" applyAlignment="1">
      <alignment horizontal="left" vertical="center" wrapText="1"/>
      <protection/>
    </xf>
    <xf numFmtId="187" fontId="23" fillId="0" borderId="0" xfId="30" applyNumberFormat="1" applyFont="1" applyFill="1" applyAlignment="1">
      <alignment horizontal="left" vertical="center" wrapText="1"/>
      <protection/>
    </xf>
    <xf numFmtId="187" fontId="19" fillId="0" borderId="0" xfId="30" applyNumberFormat="1" applyFont="1" applyFill="1" applyAlignment="1">
      <alignment vertical="center"/>
      <protection/>
    </xf>
    <xf numFmtId="187" fontId="18" fillId="0" borderId="0" xfId="30" applyNumberFormat="1" applyFont="1" applyFill="1" applyAlignment="1">
      <alignment horizontal="center" vertical="center"/>
      <protection/>
    </xf>
    <xf numFmtId="187" fontId="31" fillId="0" borderId="0" xfId="30" applyNumberFormat="1" applyFont="1" applyFill="1" applyAlignment="1">
      <alignment vertical="center"/>
      <protection/>
    </xf>
    <xf numFmtId="3" fontId="31" fillId="0" borderId="0" xfId="30" applyNumberFormat="1" applyFont="1" applyFill="1" applyAlignment="1">
      <alignment vertical="center"/>
      <protection/>
    </xf>
    <xf numFmtId="187" fontId="18" fillId="4" borderId="0" xfId="31" applyNumberFormat="1" applyFont="1" applyFill="1" applyAlignment="1">
      <alignment vertical="center"/>
      <protection/>
    </xf>
    <xf numFmtId="187" fontId="36" fillId="0" borderId="0" xfId="30" applyNumberFormat="1" applyFont="1" applyFill="1" applyAlignment="1">
      <alignment vertical="center"/>
      <protection/>
    </xf>
    <xf numFmtId="49" fontId="23" fillId="0" borderId="0" xfId="31" applyNumberFormat="1" applyFont="1" applyAlignment="1">
      <alignment horizontal="right"/>
      <protection/>
    </xf>
    <xf numFmtId="187" fontId="23" fillId="0" borderId="0" xfId="31" applyNumberFormat="1" applyFont="1" applyAlignment="1">
      <alignment horizontal="center"/>
      <protection/>
    </xf>
    <xf numFmtId="3" fontId="23" fillId="0" borderId="0" xfId="31" applyNumberFormat="1" applyFont="1">
      <alignment/>
      <protection/>
    </xf>
    <xf numFmtId="49" fontId="22" fillId="0" borderId="0" xfId="31" applyNumberFormat="1" applyFont="1" applyAlignment="1">
      <alignment horizontal="right"/>
      <protection/>
    </xf>
    <xf numFmtId="3" fontId="22" fillId="0" borderId="0" xfId="31" applyNumberFormat="1" applyFont="1">
      <alignment/>
      <protection/>
    </xf>
    <xf numFmtId="49" fontId="21" fillId="0" borderId="0" xfId="31" applyNumberFormat="1" applyFont="1" applyAlignment="1">
      <alignment horizontal="right"/>
      <protection/>
    </xf>
    <xf numFmtId="187" fontId="21" fillId="0" borderId="0" xfId="31" applyNumberFormat="1" applyFont="1" applyAlignment="1">
      <alignment horizontal="center"/>
      <protection/>
    </xf>
    <xf numFmtId="3" fontId="21" fillId="0" borderId="0" xfId="31" applyNumberFormat="1" applyFont="1">
      <alignment/>
      <protection/>
    </xf>
    <xf numFmtId="187" fontId="4" fillId="0" borderId="5" xfId="30" applyNumberFormat="1" applyFont="1" applyFill="1" applyBorder="1" applyAlignment="1">
      <alignment horizontal="center" wrapText="1"/>
      <protection/>
    </xf>
    <xf numFmtId="3" fontId="23" fillId="0" borderId="0" xfId="31" applyNumberFormat="1" applyFont="1" applyBorder="1" applyAlignment="1">
      <alignment horizontal="left" vertical="center" wrapText="1"/>
      <protection/>
    </xf>
    <xf numFmtId="187" fontId="18" fillId="0" borderId="0" xfId="31" applyNumberFormat="1" applyFont="1" applyBorder="1" applyAlignment="1">
      <alignment horizontal="right" vertical="center"/>
      <protection/>
    </xf>
    <xf numFmtId="38" fontId="18" fillId="0" borderId="0" xfId="30" applyNumberFormat="1" applyFont="1" applyFill="1" applyBorder="1" applyAlignment="1">
      <alignment horizontal="right" vertical="center"/>
      <protection/>
    </xf>
    <xf numFmtId="38" fontId="4" fillId="0" borderId="0" xfId="30" applyNumberFormat="1" applyFont="1" applyFill="1" applyBorder="1" applyAlignment="1">
      <alignment horizontal="right" vertical="center"/>
      <protection/>
    </xf>
    <xf numFmtId="41" fontId="18" fillId="0" borderId="0" xfId="30" applyNumberFormat="1" applyFont="1" applyFill="1" applyAlignment="1">
      <alignment horizontal="right" vertical="center"/>
      <protection/>
    </xf>
    <xf numFmtId="187" fontId="4" fillId="0" borderId="7" xfId="30" applyNumberFormat="1" applyFont="1" applyFill="1" applyBorder="1" applyAlignment="1">
      <alignment horizontal="right" vertical="center"/>
      <protection/>
    </xf>
    <xf numFmtId="41" fontId="4" fillId="0" borderId="9" xfId="0" applyNumberFormat="1" applyFont="1" applyBorder="1" applyAlignment="1">
      <alignment vertical="center"/>
    </xf>
    <xf numFmtId="41" fontId="4" fillId="0" borderId="10" xfId="0" applyNumberFormat="1" applyFont="1" applyBorder="1" applyAlignment="1">
      <alignment vertical="center"/>
    </xf>
    <xf numFmtId="0" fontId="1" fillId="2" borderId="0" xfId="0" applyFont="1" applyFill="1" applyAlignment="1">
      <alignment horizontal="center" vertical="center"/>
    </xf>
    <xf numFmtId="0" fontId="1" fillId="2" borderId="0" xfId="0" applyFont="1" applyFill="1" applyAlignment="1">
      <alignment/>
    </xf>
    <xf numFmtId="0" fontId="1" fillId="2" borderId="4" xfId="0" applyFont="1" applyFill="1" applyBorder="1" applyAlignment="1">
      <alignment/>
    </xf>
    <xf numFmtId="0" fontId="1" fillId="2" borderId="0" xfId="0" applyFont="1" applyFill="1" applyAlignment="1">
      <alignment/>
    </xf>
    <xf numFmtId="41" fontId="1" fillId="2" borderId="0" xfId="0" applyNumberFormat="1" applyFont="1" applyFill="1" applyAlignment="1">
      <alignment/>
    </xf>
    <xf numFmtId="0" fontId="1" fillId="2" borderId="11"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xf>
    <xf numFmtId="187" fontId="23" fillId="0" borderId="0" xfId="30" applyNumberFormat="1" applyFont="1" applyFill="1" applyAlignment="1">
      <alignment horizontal="center" vertical="top"/>
      <protection/>
    </xf>
    <xf numFmtId="187" fontId="18" fillId="0" borderId="0" xfId="30" applyNumberFormat="1" applyFont="1" applyFill="1" applyAlignment="1">
      <alignment horizontal="right" vertical="center"/>
      <protection/>
    </xf>
    <xf numFmtId="3" fontId="18" fillId="0" borderId="0" xfId="31" applyNumberFormat="1" applyFont="1" applyAlignment="1">
      <alignment horizontal="right"/>
      <protection/>
    </xf>
    <xf numFmtId="3" fontId="18" fillId="0" borderId="0" xfId="31" applyNumberFormat="1" applyFont="1" applyAlignment="1">
      <alignment horizontal="right" vertical="center"/>
      <protection/>
    </xf>
    <xf numFmtId="187" fontId="4" fillId="0" borderId="5" xfId="30" applyNumberFormat="1" applyFont="1" applyFill="1" applyBorder="1" applyAlignment="1">
      <alignment horizontal="center" vertical="center"/>
      <protection/>
    </xf>
    <xf numFmtId="187" fontId="4" fillId="0" borderId="5" xfId="30" applyNumberFormat="1" applyFont="1" applyFill="1" applyBorder="1" applyAlignment="1" quotePrefix="1">
      <alignment horizontal="center" vertical="center"/>
      <protection/>
    </xf>
    <xf numFmtId="41" fontId="18" fillId="0" borderId="0" xfId="30" applyNumberFormat="1" applyFont="1" applyFill="1" applyAlignment="1">
      <alignment horizontal="center" vertical="center"/>
      <protection/>
    </xf>
    <xf numFmtId="0" fontId="23" fillId="0" borderId="0" xfId="31" applyFont="1" applyAlignment="1">
      <alignment horizontal="left" vertical="top" wrapText="1"/>
      <protection/>
    </xf>
    <xf numFmtId="187" fontId="18" fillId="0" borderId="0" xfId="30" applyNumberFormat="1" applyFont="1" applyFill="1" applyBorder="1" applyAlignment="1">
      <alignment horizontal="right" vertical="center"/>
      <protection/>
    </xf>
    <xf numFmtId="187" fontId="18" fillId="0" borderId="6" xfId="30" applyNumberFormat="1" applyFont="1" applyFill="1" applyBorder="1" applyAlignment="1">
      <alignment vertical="center"/>
      <protection/>
    </xf>
    <xf numFmtId="38" fontId="18" fillId="0" borderId="0" xfId="30" applyNumberFormat="1" applyFont="1" applyFill="1" applyAlignment="1">
      <alignment horizontal="right" vertical="center"/>
      <protection/>
    </xf>
    <xf numFmtId="38" fontId="18" fillId="0" borderId="3" xfId="30" applyNumberFormat="1" applyFont="1" applyFill="1" applyBorder="1" applyAlignment="1">
      <alignment horizontal="right" vertical="center"/>
      <protection/>
    </xf>
    <xf numFmtId="187" fontId="23" fillId="0" borderId="0" xfId="30" applyNumberFormat="1" applyFont="1" applyFill="1" applyBorder="1" applyAlignment="1">
      <alignment horizontal="center" vertical="center"/>
      <protection/>
    </xf>
    <xf numFmtId="41" fontId="18" fillId="0" borderId="0" xfId="30" applyNumberFormat="1" applyFont="1" applyFill="1" applyBorder="1" applyAlignment="1">
      <alignment vertical="center"/>
      <protection/>
    </xf>
    <xf numFmtId="187" fontId="4" fillId="0" borderId="7" xfId="30" applyNumberFormat="1" applyFont="1" applyFill="1" applyBorder="1" applyAlignment="1">
      <alignment horizontal="center" vertical="center"/>
      <protection/>
    </xf>
    <xf numFmtId="187" fontId="23" fillId="0" borderId="0" xfId="30" applyNumberFormat="1" applyFont="1" applyFill="1" applyBorder="1" applyAlignment="1">
      <alignment vertical="center"/>
      <protection/>
    </xf>
    <xf numFmtId="187" fontId="22" fillId="0" borderId="0" xfId="30" applyNumberFormat="1" applyFont="1" applyFill="1" applyBorder="1" applyAlignment="1">
      <alignment horizontal="center" vertical="center"/>
      <protection/>
    </xf>
    <xf numFmtId="41" fontId="18" fillId="0" borderId="0" xfId="31" applyNumberFormat="1" applyFont="1" applyBorder="1" applyAlignment="1">
      <alignment horizontal="right" vertical="center"/>
      <protection/>
    </xf>
    <xf numFmtId="41" fontId="18" fillId="0" borderId="0" xfId="31" applyNumberFormat="1" applyFont="1" applyBorder="1" applyAlignment="1">
      <alignment horizontal="center" vertical="center"/>
      <protection/>
    </xf>
    <xf numFmtId="187" fontId="23" fillId="0" borderId="0" xfId="30" applyNumberFormat="1" applyFont="1" applyFill="1" applyAlignment="1">
      <alignment horizontal="left" vertical="center" wrapText="1"/>
      <protection/>
    </xf>
    <xf numFmtId="187" fontId="24" fillId="0" borderId="0" xfId="30" applyNumberFormat="1" applyFont="1" applyFill="1" applyAlignment="1">
      <alignment vertical="center"/>
      <protection/>
    </xf>
    <xf numFmtId="187" fontId="4" fillId="0" borderId="0" xfId="31" applyNumberFormat="1" applyFont="1" applyBorder="1" applyAlignment="1">
      <alignment horizontal="right" vertical="center"/>
      <protection/>
    </xf>
    <xf numFmtId="49" fontId="4" fillId="0" borderId="5" xfId="30" applyNumberFormat="1" applyFont="1" applyFill="1" applyBorder="1" applyAlignment="1">
      <alignment horizontal="right" vertical="center"/>
      <protection/>
    </xf>
    <xf numFmtId="49" fontId="4" fillId="0" borderId="5" xfId="30" applyNumberFormat="1" applyFont="1" applyFill="1" applyBorder="1" applyAlignment="1" quotePrefix="1">
      <alignment horizontal="right" vertical="center"/>
      <protection/>
    </xf>
    <xf numFmtId="187" fontId="23" fillId="0" borderId="0" xfId="31" applyNumberFormat="1" applyFont="1" applyAlignment="1">
      <alignment horizontal="left" wrapText="1"/>
      <protection/>
    </xf>
    <xf numFmtId="187" fontId="22" fillId="0" borderId="0" xfId="31" applyNumberFormat="1" applyFont="1" applyAlignment="1">
      <alignment horizontal="left" wrapText="1"/>
      <protection/>
    </xf>
    <xf numFmtId="41" fontId="18" fillId="0" borderId="6" xfId="30" applyNumberFormat="1" applyFont="1" applyFill="1" applyBorder="1" applyAlignment="1">
      <alignment horizontal="right" vertical="center"/>
      <protection/>
    </xf>
    <xf numFmtId="41" fontId="18" fillId="0" borderId="5" xfId="30" applyNumberFormat="1" applyFont="1" applyFill="1" applyBorder="1" applyAlignment="1">
      <alignment horizontal="right" vertical="center"/>
      <protection/>
    </xf>
    <xf numFmtId="187" fontId="18" fillId="0" borderId="0" xfId="32" applyNumberFormat="1" applyFont="1" applyFill="1" applyAlignment="1">
      <alignment vertical="center" shrinkToFit="1"/>
      <protection/>
    </xf>
    <xf numFmtId="41" fontId="18" fillId="0" borderId="0" xfId="30" applyNumberFormat="1" applyFont="1" applyFill="1" applyBorder="1" applyAlignment="1">
      <alignment horizontal="right" vertical="center"/>
      <protection/>
    </xf>
    <xf numFmtId="41" fontId="27" fillId="0" borderId="0" xfId="32" applyNumberFormat="1" applyFont="1" applyFill="1" applyAlignment="1">
      <alignment horizontal="center" vertical="center"/>
      <protection/>
    </xf>
    <xf numFmtId="41" fontId="27" fillId="0" borderId="0" xfId="32" applyNumberFormat="1" applyFont="1" applyFill="1" applyAlignment="1">
      <alignment horizontal="right" vertical="center"/>
      <protection/>
    </xf>
    <xf numFmtId="187" fontId="4" fillId="0" borderId="6" xfId="32" applyNumberFormat="1" applyFont="1" applyFill="1" applyBorder="1" applyAlignment="1">
      <alignment horizontal="center" vertical="top"/>
      <protection/>
    </xf>
    <xf numFmtId="187" fontId="4" fillId="0" borderId="0" xfId="32" applyNumberFormat="1" applyFont="1" applyFill="1" applyBorder="1" applyAlignment="1">
      <alignment horizontal="center" vertical="top"/>
      <protection/>
    </xf>
    <xf numFmtId="187" fontId="4" fillId="0" borderId="6" xfId="30" applyNumberFormat="1" applyFont="1" applyFill="1" applyBorder="1" applyAlignment="1">
      <alignment horizontal="center" vertical="center"/>
      <protection/>
    </xf>
    <xf numFmtId="187" fontId="4" fillId="0" borderId="5" xfId="32" applyNumberFormat="1" applyFont="1" applyFill="1" applyBorder="1" applyAlignment="1">
      <alignment horizontal="center" vertical="top"/>
      <protection/>
    </xf>
    <xf numFmtId="187" fontId="25" fillId="0" borderId="0" xfId="30" applyNumberFormat="1" applyFont="1" applyFill="1" applyBorder="1" applyAlignment="1">
      <alignment horizontal="right" vertical="center"/>
      <protection/>
    </xf>
    <xf numFmtId="187" fontId="25" fillId="0" borderId="6" xfId="30" applyNumberFormat="1" applyFont="1" applyFill="1" applyBorder="1" applyAlignment="1">
      <alignment horizontal="right" vertical="center"/>
      <protection/>
    </xf>
    <xf numFmtId="187" fontId="4" fillId="0" borderId="5" xfId="32" applyNumberFormat="1" applyFont="1" applyFill="1" applyBorder="1" applyAlignment="1">
      <alignment horizontal="center" vertical="center"/>
      <protection/>
    </xf>
    <xf numFmtId="187" fontId="23" fillId="0" borderId="0" xfId="30" applyNumberFormat="1" applyFont="1" applyFill="1" applyAlignment="1">
      <alignment vertical="top"/>
      <protection/>
    </xf>
    <xf numFmtId="187" fontId="23" fillId="0" borderId="3" xfId="30" applyNumberFormat="1" applyFont="1" applyFill="1" applyBorder="1" applyAlignment="1">
      <alignment horizontal="center" vertical="top"/>
      <protection/>
    </xf>
    <xf numFmtId="187" fontId="25" fillId="0" borderId="5" xfId="30" applyNumberFormat="1" applyFont="1" applyFill="1" applyBorder="1" applyAlignment="1">
      <alignment horizontal="right" vertical="center"/>
      <protection/>
    </xf>
    <xf numFmtId="187" fontId="31" fillId="0" borderId="0" xfId="30" applyNumberFormat="1" applyFont="1" applyFill="1" applyBorder="1" applyAlignment="1">
      <alignment horizontal="right" vertical="center"/>
      <protection/>
    </xf>
    <xf numFmtId="187" fontId="18" fillId="0" borderId="0" xfId="32" applyNumberFormat="1" applyFont="1" applyFill="1" applyAlignment="1">
      <alignment horizontal="center" vertical="center" shrinkToFit="1"/>
      <protection/>
    </xf>
    <xf numFmtId="38" fontId="4" fillId="0" borderId="0" xfId="30" applyNumberFormat="1" applyFont="1" applyFill="1" applyAlignment="1">
      <alignment horizontal="right" vertical="center"/>
      <protection/>
    </xf>
    <xf numFmtId="187" fontId="4" fillId="0" borderId="0" xfId="30" applyNumberFormat="1" applyFont="1" applyFill="1" applyAlignment="1">
      <alignment horizontal="right" vertical="center"/>
      <protection/>
    </xf>
    <xf numFmtId="187" fontId="4" fillId="0" borderId="0" xfId="30" applyNumberFormat="1" applyFont="1" applyFill="1" applyBorder="1" applyAlignment="1">
      <alignment vertical="center"/>
      <protection/>
    </xf>
    <xf numFmtId="37" fontId="18" fillId="0" borderId="0" xfId="30" applyNumberFormat="1" applyFont="1" applyFill="1" applyBorder="1" applyAlignment="1">
      <alignment vertical="center"/>
      <protection/>
    </xf>
    <xf numFmtId="38" fontId="18" fillId="0" borderId="0" xfId="30" applyNumberFormat="1" applyFont="1" applyFill="1" applyBorder="1" applyAlignment="1">
      <alignment vertical="center"/>
      <protection/>
    </xf>
    <xf numFmtId="187" fontId="4" fillId="0" borderId="6" xfId="31" applyNumberFormat="1" applyFont="1" applyBorder="1" applyAlignment="1">
      <alignment horizontal="right" vertical="center"/>
      <protection/>
    </xf>
    <xf numFmtId="187" fontId="19" fillId="0" borderId="0" xfId="30" applyNumberFormat="1" applyFont="1" applyFill="1" applyBorder="1" applyAlignment="1">
      <alignment vertical="center"/>
      <protection/>
    </xf>
    <xf numFmtId="187" fontId="4" fillId="0" borderId="0" xfId="30" applyNumberFormat="1" applyFont="1" applyFill="1" applyAlignment="1">
      <alignment horizontal="right"/>
      <protection/>
    </xf>
    <xf numFmtId="187" fontId="31" fillId="0" borderId="0" xfId="30" applyNumberFormat="1" applyFont="1" applyFill="1" applyBorder="1" applyAlignment="1">
      <alignment vertical="center"/>
      <protection/>
    </xf>
    <xf numFmtId="41" fontId="4" fillId="0" borderId="5" xfId="30" applyNumberFormat="1" applyFont="1" applyFill="1" applyBorder="1" applyAlignment="1">
      <alignment vertical="center" shrinkToFit="1"/>
      <protection/>
    </xf>
    <xf numFmtId="187" fontId="21" fillId="0" borderId="6" xfId="30" applyNumberFormat="1" applyFont="1" applyFill="1" applyBorder="1" applyAlignment="1">
      <alignment horizontal="center" vertical="top" shrinkToFit="1"/>
      <protection/>
    </xf>
    <xf numFmtId="41" fontId="4" fillId="0" borderId="0" xfId="32" applyNumberFormat="1" applyFont="1" applyFill="1" applyAlignment="1">
      <alignment vertical="center" shrinkToFit="1"/>
      <protection/>
    </xf>
    <xf numFmtId="187" fontId="18" fillId="0" borderId="0" xfId="30" applyNumberFormat="1" applyFont="1" applyFill="1" applyAlignment="1">
      <alignment vertical="top"/>
      <protection/>
    </xf>
    <xf numFmtId="41" fontId="18" fillId="0" borderId="0" xfId="30" applyNumberFormat="1" applyFont="1" applyFill="1" applyBorder="1" applyAlignment="1">
      <alignment horizontal="center" vertical="center"/>
      <protection/>
    </xf>
    <xf numFmtId="187" fontId="18" fillId="0" borderId="0" xfId="30" applyNumberFormat="1" applyFont="1" applyFill="1" applyAlignment="1">
      <alignment vertical="center"/>
      <protection/>
    </xf>
    <xf numFmtId="187" fontId="18" fillId="0" borderId="0" xfId="30" applyNumberFormat="1" applyFont="1" applyFill="1" applyBorder="1" applyAlignment="1">
      <alignment horizontal="center" vertical="center"/>
      <protection/>
    </xf>
    <xf numFmtId="49" fontId="4" fillId="0" borderId="5" xfId="30" applyNumberFormat="1" applyFont="1" applyFill="1" applyBorder="1" applyAlignment="1">
      <alignment horizontal="center" vertical="center" wrapText="1"/>
      <protection/>
    </xf>
    <xf numFmtId="49" fontId="4" fillId="0" borderId="5" xfId="30" applyNumberFormat="1" applyFont="1" applyFill="1" applyBorder="1" applyAlignment="1" quotePrefix="1">
      <alignment horizontal="center" vertical="center" wrapText="1"/>
      <protection/>
    </xf>
    <xf numFmtId="187" fontId="23" fillId="0" borderId="0" xfId="32" applyNumberFormat="1" applyFont="1" applyFill="1" applyBorder="1" applyAlignment="1">
      <alignment horizontal="left" vertical="top" wrapText="1"/>
      <protection/>
    </xf>
    <xf numFmtId="187" fontId="23" fillId="0" borderId="0" xfId="30" applyNumberFormat="1" applyFont="1" applyFill="1" applyAlignment="1">
      <alignment horizontal="left" vertical="top" wrapText="1"/>
      <protection/>
    </xf>
    <xf numFmtId="187" fontId="22" fillId="0" borderId="0" xfId="30" applyNumberFormat="1" applyFont="1" applyFill="1" applyAlignment="1">
      <alignment horizontal="left" vertical="top" wrapText="1"/>
      <protection/>
    </xf>
    <xf numFmtId="49" fontId="4" fillId="0" borderId="5" xfId="30" applyNumberFormat="1" applyFont="1" applyFill="1" applyBorder="1" applyAlignment="1">
      <alignment horizontal="right"/>
      <protection/>
    </xf>
    <xf numFmtId="49" fontId="4" fillId="0" borderId="5" xfId="30" applyNumberFormat="1" applyFont="1" applyFill="1" applyBorder="1" applyAlignment="1" quotePrefix="1">
      <alignment horizontal="right"/>
      <protection/>
    </xf>
    <xf numFmtId="10" fontId="18" fillId="0" borderId="0" xfId="30" applyNumberFormat="1" applyFont="1" applyFill="1" applyBorder="1" applyAlignment="1">
      <alignment vertical="center"/>
      <protection/>
    </xf>
    <xf numFmtId="187" fontId="22" fillId="0" borderId="5" xfId="30" applyNumberFormat="1" applyFont="1" applyFill="1" applyBorder="1" applyAlignment="1">
      <alignment horizontal="center"/>
      <protection/>
    </xf>
    <xf numFmtId="187" fontId="22" fillId="0" borderId="5" xfId="30" applyNumberFormat="1" applyFont="1" applyFill="1" applyBorder="1" applyAlignment="1" quotePrefix="1">
      <alignment horizontal="center"/>
      <protection/>
    </xf>
    <xf numFmtId="49" fontId="4" fillId="0" borderId="0" xfId="30" applyNumberFormat="1" applyFont="1" applyFill="1" applyBorder="1" applyAlignment="1">
      <alignment horizontal="center" vertical="center"/>
      <protection/>
    </xf>
    <xf numFmtId="187" fontId="31" fillId="0" borderId="0" xfId="30" applyNumberFormat="1" applyFont="1" applyFill="1" applyBorder="1" applyAlignment="1">
      <alignment horizontal="center" vertical="center"/>
      <protection/>
    </xf>
    <xf numFmtId="41" fontId="18" fillId="0" borderId="6" xfId="30" applyNumberFormat="1" applyFont="1" applyFill="1" applyBorder="1" applyAlignment="1">
      <alignment vertical="center"/>
      <protection/>
    </xf>
    <xf numFmtId="41" fontId="4" fillId="0" borderId="5" xfId="32" applyNumberFormat="1" applyFont="1" applyFill="1" applyBorder="1" applyAlignment="1">
      <alignment vertical="center" shrinkToFit="1"/>
      <protection/>
    </xf>
    <xf numFmtId="187" fontId="18" fillId="0" borderId="0" xfId="32" applyNumberFormat="1" applyFont="1" applyFill="1" applyAlignment="1">
      <alignment horizontal="right" vertical="center" shrinkToFit="1"/>
      <protection/>
    </xf>
    <xf numFmtId="187" fontId="22" fillId="0" borderId="7" xfId="30" applyNumberFormat="1" applyFont="1" applyFill="1" applyBorder="1" applyAlignment="1">
      <alignment vertical="top"/>
      <protection/>
    </xf>
    <xf numFmtId="187" fontId="23" fillId="0" borderId="6" xfId="30" applyNumberFormat="1" applyFont="1" applyFill="1" applyBorder="1" applyAlignment="1">
      <alignment vertical="top"/>
      <protection/>
    </xf>
    <xf numFmtId="187" fontId="23" fillId="0" borderId="0" xfId="30" applyNumberFormat="1" applyFont="1" applyFill="1" applyBorder="1" applyAlignment="1">
      <alignment vertical="top"/>
      <protection/>
    </xf>
    <xf numFmtId="187" fontId="23" fillId="0" borderId="6" xfId="30" applyNumberFormat="1" applyFont="1" applyFill="1" applyBorder="1" applyAlignment="1">
      <alignment vertical="center"/>
      <protection/>
    </xf>
    <xf numFmtId="49" fontId="4" fillId="0" borderId="5" xfId="30" applyNumberFormat="1" applyFont="1" applyFill="1" applyBorder="1" applyAlignment="1">
      <alignment horizontal="center" vertical="top"/>
      <protection/>
    </xf>
    <xf numFmtId="187" fontId="18" fillId="0" borderId="2" xfId="32" applyNumberFormat="1" applyFont="1" applyFill="1" applyBorder="1" applyAlignment="1">
      <alignment horizontal="center" vertical="center" shrinkToFit="1"/>
      <protection/>
    </xf>
    <xf numFmtId="187" fontId="24" fillId="0" borderId="0" xfId="30" applyNumberFormat="1" applyFont="1" applyFill="1" applyAlignment="1">
      <alignment horizontal="left" vertical="center" wrapText="1"/>
      <protection/>
    </xf>
    <xf numFmtId="187" fontId="4" fillId="0" borderId="0" xfId="30" applyNumberFormat="1" applyFont="1" applyFill="1" applyBorder="1" applyAlignment="1">
      <alignment horizontal="right" vertical="center"/>
      <protection/>
    </xf>
    <xf numFmtId="187" fontId="20" fillId="0" borderId="6" xfId="30" applyNumberFormat="1" applyFont="1" applyFill="1" applyBorder="1" applyAlignment="1">
      <alignment horizontal="center" vertical="top" shrinkToFit="1"/>
      <protection/>
    </xf>
    <xf numFmtId="49" fontId="4" fillId="0" borderId="0" xfId="30" applyNumberFormat="1" applyFont="1" applyFill="1" applyAlignment="1">
      <alignment horizontal="center" vertical="top"/>
      <protection/>
    </xf>
    <xf numFmtId="49" fontId="4" fillId="0" borderId="0" xfId="30" applyNumberFormat="1" applyFont="1" applyFill="1" applyAlignment="1" quotePrefix="1">
      <alignment horizontal="center" vertical="top"/>
      <protection/>
    </xf>
    <xf numFmtId="187" fontId="18" fillId="0" borderId="6" xfId="30" applyNumberFormat="1" applyFont="1" applyFill="1" applyBorder="1" applyAlignment="1">
      <alignment horizontal="right" vertical="center"/>
      <protection/>
    </xf>
    <xf numFmtId="187" fontId="23" fillId="0" borderId="0" xfId="31" applyNumberFormat="1" applyFont="1" applyAlignment="1">
      <alignment horizontal="left" vertical="center" wrapText="1"/>
      <protection/>
    </xf>
    <xf numFmtId="38" fontId="18" fillId="0" borderId="0" xfId="31" applyNumberFormat="1" applyFont="1" applyBorder="1" applyAlignment="1">
      <alignment horizontal="right" vertical="center"/>
      <protection/>
    </xf>
    <xf numFmtId="10" fontId="4" fillId="0" borderId="7" xfId="30" applyNumberFormat="1" applyFont="1" applyFill="1" applyBorder="1" applyAlignment="1">
      <alignment vertical="center"/>
      <protection/>
    </xf>
    <xf numFmtId="187" fontId="23" fillId="0" borderId="3" xfId="32" applyNumberFormat="1" applyFont="1" applyFill="1" applyBorder="1" applyAlignment="1">
      <alignment horizontal="center" vertical="top"/>
      <protection/>
    </xf>
    <xf numFmtId="187" fontId="4" fillId="0" borderId="2" xfId="32" applyNumberFormat="1" applyFont="1" applyFill="1" applyBorder="1" applyAlignment="1">
      <alignment horizontal="right" vertical="center"/>
      <protection/>
    </xf>
    <xf numFmtId="187" fontId="23" fillId="0" borderId="0" xfId="30" applyNumberFormat="1" applyFont="1" applyFill="1" applyBorder="1" applyAlignment="1">
      <alignment horizontal="left" vertical="top" wrapText="1"/>
      <protection/>
    </xf>
    <xf numFmtId="41" fontId="18" fillId="0" borderId="5" xfId="30" applyNumberFormat="1" applyFont="1" applyFill="1" applyBorder="1" applyAlignment="1">
      <alignment horizontal="center" vertical="center"/>
      <protection/>
    </xf>
    <xf numFmtId="187" fontId="33" fillId="0" borderId="0" xfId="32" applyNumberFormat="1" applyFont="1" applyFill="1" applyAlignment="1">
      <alignment horizontal="left" vertical="center" wrapText="1"/>
      <protection/>
    </xf>
    <xf numFmtId="187" fontId="18" fillId="0" borderId="0" xfId="30" applyNumberFormat="1" applyFont="1" applyFill="1" applyBorder="1" applyAlignment="1" quotePrefix="1">
      <alignment horizontal="center" vertical="top"/>
      <protection/>
    </xf>
    <xf numFmtId="38" fontId="20" fillId="0" borderId="0" xfId="31" applyNumberFormat="1" applyFont="1" applyAlignment="1">
      <alignment horizontal="left"/>
      <protection/>
    </xf>
    <xf numFmtId="38" fontId="23" fillId="0" borderId="0" xfId="31" applyNumberFormat="1" applyFont="1">
      <alignment/>
      <protection/>
    </xf>
    <xf numFmtId="38" fontId="22" fillId="0" borderId="0" xfId="31" applyNumberFormat="1" applyFont="1">
      <alignment/>
      <protection/>
    </xf>
    <xf numFmtId="38" fontId="24" fillId="0" borderId="0" xfId="31" applyNumberFormat="1" applyFont="1">
      <alignment/>
      <protection/>
    </xf>
    <xf numFmtId="38" fontId="4" fillId="0" borderId="12" xfId="31" applyNumberFormat="1" applyFont="1" applyBorder="1" applyAlignment="1">
      <alignment horizontal="center" vertical="center" wrapText="1"/>
      <protection/>
    </xf>
    <xf numFmtId="38" fontId="4" fillId="0" borderId="13" xfId="31" applyNumberFormat="1" applyFont="1" applyBorder="1" applyAlignment="1">
      <alignment horizontal="center" vertical="center" wrapText="1"/>
      <protection/>
    </xf>
    <xf numFmtId="38" fontId="4" fillId="0" borderId="0" xfId="31" applyNumberFormat="1" applyFont="1" applyAlignment="1">
      <alignment horizontal="center"/>
      <protection/>
    </xf>
    <xf numFmtId="38" fontId="18" fillId="0" borderId="14" xfId="31" applyNumberFormat="1" applyFont="1" applyBorder="1" applyAlignment="1">
      <alignment horizontal="center"/>
      <protection/>
    </xf>
    <xf numFmtId="38" fontId="18" fillId="0" borderId="0" xfId="31" applyNumberFormat="1" applyFont="1" applyAlignment="1">
      <alignment horizontal="center"/>
      <protection/>
    </xf>
    <xf numFmtId="38" fontId="4" fillId="0" borderId="13" xfId="31" applyNumberFormat="1" applyFont="1" applyBorder="1" applyAlignment="1">
      <alignment vertical="center"/>
      <protection/>
    </xf>
    <xf numFmtId="41" fontId="4" fillId="0" borderId="13" xfId="31" applyNumberFormat="1" applyFont="1" applyBorder="1" applyAlignment="1">
      <alignment vertical="center"/>
      <protection/>
    </xf>
    <xf numFmtId="41" fontId="4" fillId="0" borderId="15" xfId="31" applyNumberFormat="1" applyFont="1" applyBorder="1" applyAlignment="1">
      <alignment horizontal="right" vertical="center"/>
      <protection/>
    </xf>
    <xf numFmtId="38" fontId="4" fillId="0" borderId="0" xfId="31" applyNumberFormat="1" applyFont="1" applyAlignment="1">
      <alignment vertical="center"/>
      <protection/>
    </xf>
    <xf numFmtId="38" fontId="4" fillId="0" borderId="16" xfId="31" applyNumberFormat="1" applyFont="1" applyBorder="1" applyAlignment="1">
      <alignment vertical="center"/>
      <protection/>
    </xf>
    <xf numFmtId="41" fontId="4" fillId="0" borderId="16" xfId="31" applyNumberFormat="1" applyFont="1" applyBorder="1" applyAlignment="1">
      <alignment vertical="center"/>
      <protection/>
    </xf>
    <xf numFmtId="38" fontId="18" fillId="0" borderId="15" xfId="31" applyNumberFormat="1" applyFont="1" applyBorder="1" applyAlignment="1">
      <alignment vertical="center"/>
      <protection/>
    </xf>
    <xf numFmtId="41" fontId="18" fillId="0" borderId="15" xfId="31" applyNumberFormat="1" applyFont="1" applyBorder="1" applyAlignment="1">
      <alignment vertical="center"/>
      <protection/>
    </xf>
    <xf numFmtId="41" fontId="18" fillId="0" borderId="16" xfId="31" applyNumberFormat="1" applyFont="1" applyBorder="1" applyAlignment="1">
      <alignment vertical="center"/>
      <protection/>
    </xf>
    <xf numFmtId="38" fontId="18" fillId="0" borderId="0" xfId="31" applyNumberFormat="1" applyFont="1" applyAlignment="1">
      <alignment vertical="center"/>
      <protection/>
    </xf>
    <xf numFmtId="38" fontId="18" fillId="0" borderId="15" xfId="31" applyNumberFormat="1" applyFont="1" applyBorder="1" applyAlignment="1">
      <alignment vertical="center" wrapText="1"/>
      <protection/>
    </xf>
    <xf numFmtId="4" fontId="18" fillId="0" borderId="0" xfId="31" applyNumberFormat="1" applyFont="1" applyAlignment="1">
      <alignment vertical="center"/>
      <protection/>
    </xf>
    <xf numFmtId="38" fontId="4" fillId="0" borderId="15" xfId="31" applyNumberFormat="1" applyFont="1" applyBorder="1" applyAlignment="1">
      <alignment vertical="center"/>
      <protection/>
    </xf>
    <xf numFmtId="41" fontId="4" fillId="0" borderId="15" xfId="31" applyNumberFormat="1" applyFont="1" applyBorder="1" applyAlignment="1">
      <alignment vertical="center"/>
      <protection/>
    </xf>
    <xf numFmtId="38" fontId="4" fillId="0" borderId="15" xfId="31" applyNumberFormat="1" applyFont="1" applyBorder="1" applyAlignment="1">
      <alignment vertical="center" wrapText="1"/>
      <protection/>
    </xf>
    <xf numFmtId="38" fontId="18" fillId="2" borderId="0" xfId="31" applyNumberFormat="1" applyFont="1" applyFill="1" applyAlignment="1">
      <alignment vertical="center"/>
      <protection/>
    </xf>
    <xf numFmtId="38" fontId="4" fillId="0" borderId="17" xfId="31" applyNumberFormat="1" applyFont="1" applyBorder="1" applyAlignment="1">
      <alignment vertical="center"/>
      <protection/>
    </xf>
    <xf numFmtId="41" fontId="4" fillId="0" borderId="17" xfId="31" applyNumberFormat="1" applyFont="1" applyBorder="1" applyAlignment="1">
      <alignment vertical="center"/>
      <protection/>
    </xf>
    <xf numFmtId="38" fontId="4" fillId="2" borderId="0" xfId="31" applyNumberFormat="1" applyFont="1" applyFill="1" applyAlignment="1">
      <alignment vertical="center"/>
      <protection/>
    </xf>
    <xf numFmtId="38" fontId="18" fillId="0" borderId="0" xfId="31" applyNumberFormat="1" applyFont="1">
      <alignment/>
      <protection/>
    </xf>
    <xf numFmtId="41" fontId="18" fillId="0" borderId="0" xfId="31" applyNumberFormat="1" applyFont="1">
      <alignment/>
      <protection/>
    </xf>
    <xf numFmtId="38" fontId="18" fillId="0" borderId="0" xfId="31" applyNumberFormat="1" applyFont="1" applyAlignment="1">
      <alignment horizontal="left" vertical="top" wrapText="1"/>
      <protection/>
    </xf>
  </cellXfs>
  <cellStyles count="39">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er1" xfId="24"/>
    <cellStyle name="Header2" xfId="25"/>
    <cellStyle name="Heading 1" xfId="26"/>
    <cellStyle name="Heading 2" xfId="27"/>
    <cellStyle name="Hyperlink" xfId="28"/>
    <cellStyle name="Normal 2" xfId="29"/>
    <cellStyle name="Normal_Bao cao tai chinh 280405" xfId="30"/>
    <cellStyle name="Normal_BCTC Quy 4-2010" xfId="31"/>
    <cellStyle name="Normal_Thuyet minh" xfId="32"/>
    <cellStyle name="Normal_Thuyet minh TSCD" xfId="33"/>
    <cellStyle name="Normal_Tong hop bao cao (blank) (version 1)" xfId="34"/>
    <cellStyle name="Percent" xfId="35"/>
    <cellStyle name="Total" xfId="36"/>
    <cellStyle name="똿뗦먛귟 [0.00]_PRODUCT DETAIL Q1" xfId="37"/>
    <cellStyle name="똿뗦먛귟_PRODUCT DETAIL Q1" xfId="38"/>
    <cellStyle name="믅됞 [0.00]_PRODUCT DETAIL Q1" xfId="39"/>
    <cellStyle name="믅됞_PRODUCT DETAIL Q1" xfId="40"/>
    <cellStyle name="백분율_95" xfId="41"/>
    <cellStyle name="뷭?_BOOKSHIP" xfId="42"/>
    <cellStyle name="一般_Book1" xfId="43"/>
    <cellStyle name="千分位[0]_Book1" xfId="44"/>
    <cellStyle name="千分位_Book1" xfId="45"/>
    <cellStyle name="콤마 [0]_1202" xfId="46"/>
    <cellStyle name="콤마_1202" xfId="47"/>
    <cellStyle name="통화 [0]_1202" xfId="48"/>
    <cellStyle name="통화_1202" xfId="49"/>
    <cellStyle name="표준_(정보부문)월별인원계획" xfId="50"/>
    <cellStyle name="貨幣 [0]_Book1" xfId="51"/>
    <cellStyle name="貨幣_Book1"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an2\C\BANGBIEU\2001\BCCTTSCD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1\d\KETOAN\New%20Folder\New%20V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1\d\KETOAN\Ke%20toan%202001\Tong%20hop\Kt%2005%20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U%20LIEU%20TRANG\BCKT2008%20AAC\Ke%20toan\NAM2004-2005\DOCUME~1\Hieu\LOCALS~1\Temp\ASD2.0\Ctasd\CTGO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U%20LIEU%20TRANG\BANGBIEU\2010\BCTC%202010\BCTC%20Quy%2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PCTQ1"/>
      <sheetName val="VPCTQ2"/>
      <sheetName val="VPCT6t_01"/>
      <sheetName val="VPCTQ3"/>
      <sheetName val="VPCT9t_01"/>
      <sheetName val="VPCTQ4"/>
      <sheetName val="VPCTN01"/>
      <sheetName val="XMQBQ1"/>
      <sheetName val="XMQBQ2"/>
      <sheetName val="XMQBQ3"/>
      <sheetName val="XMQBQ4"/>
      <sheetName val="XMQBN01"/>
      <sheetName val="Sheet1"/>
      <sheetName val="Sheet1 (2)"/>
      <sheetName val="XNVT6T"/>
      <sheetName val="XNVTQ3"/>
      <sheetName val="XNVTQ4"/>
      <sheetName val="XNVT2000"/>
      <sheetName val="XNVT2001"/>
      <sheetName val="XNVT9T"/>
      <sheetName val="XNVTQ1"/>
      <sheetName val="CTYQ1"/>
      <sheetName val="XNVTQ2"/>
      <sheetName val="CTYQ2"/>
      <sheetName val="CTY6T01"/>
      <sheetName val="XNVT00"/>
      <sheetName val="VPCT00"/>
      <sheetName val="XMQB00"/>
      <sheetName val="CTY00"/>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D"/>
      <sheetName val="THONG TIN"/>
      <sheetName val="NHAP"/>
      <sheetName val="DMKH-HMXD"/>
      <sheetName val="CHI TIET NO"/>
      <sheetName val="NKC"/>
      <sheetName val="THOP CONG NO"/>
      <sheetName val="SOCAI"/>
      <sheetName val="THOP CPXDCB"/>
      <sheetName val="CTIET -XDCB_SXKD"/>
      <sheetName val="CDSPS"/>
      <sheetName val="CAN DOI KT"/>
      <sheetName val="KQKD"/>
      <sheetName val="LCTT"/>
      <sheetName val="NV NGAN SACH"/>
      <sheetName val="THUE GTGT"/>
      <sheetName val="CTIET SXKD"/>
      <sheetName val="NKC (Old)"/>
      <sheetName val="BKNHAP"/>
      <sheetName val="BKXUAT"/>
      <sheetName val="XNTVD"/>
    </sheetNames>
    <sheetDataSet>
      <sheetData sheetId="0">
        <row r="3">
          <cell r="A3" t="str">
            <v>MAVD</v>
          </cell>
          <cell r="B3" t="str">
            <v>TENVD</v>
          </cell>
          <cell r="C3" t="str">
            <v>DVT</v>
          </cell>
          <cell r="D3" t="str">
            <v>DG</v>
          </cell>
        </row>
        <row r="4">
          <cell r="A4" t="str">
            <v>MOTO</v>
          </cell>
          <cell r="B4" t="str">
            <v>Moâ tô ñaàm duøi 1,1KW TQ</v>
          </cell>
          <cell r="C4" t="str">
            <v>Caùi</v>
          </cell>
          <cell r="D4">
            <v>542.857</v>
          </cell>
        </row>
        <row r="5">
          <cell r="A5" t="str">
            <v>DAY</v>
          </cell>
          <cell r="B5" t="str">
            <v>Daây duøi D35 TQ</v>
          </cell>
          <cell r="C5" t="str">
            <v>Sôïi</v>
          </cell>
          <cell r="D5">
            <v>333.333</v>
          </cell>
        </row>
        <row r="6">
          <cell r="A6" t="str">
            <v>XR</v>
          </cell>
          <cell r="B6" t="str">
            <v>Xe ruøa</v>
          </cell>
          <cell r="C6" t="str">
            <v>Chieác</v>
          </cell>
          <cell r="D6">
            <v>342.857</v>
          </cell>
        </row>
        <row r="7">
          <cell r="B7" t="str">
            <v>Ñaàm ñoùng coïc tre</v>
          </cell>
          <cell r="C7" t="str">
            <v>caùi</v>
          </cell>
          <cell r="D7">
            <v>213.4</v>
          </cell>
        </row>
        <row r="8">
          <cell r="B8" t="str">
            <v>Maùy haøn 150A</v>
          </cell>
          <cell r="C8" t="str">
            <v>caùi</v>
          </cell>
          <cell r="D8">
            <v>921.5</v>
          </cell>
        </row>
        <row r="9">
          <cell r="B9" t="str">
            <v>Tuû ñöïng hoà sô goã</v>
          </cell>
          <cell r="C9" t="str">
            <v>caùi</v>
          </cell>
          <cell r="D9">
            <v>679</v>
          </cell>
        </row>
        <row r="10">
          <cell r="B10" t="str">
            <v>Tuû ñöïng hoà sô saét</v>
          </cell>
          <cell r="C10" t="str">
            <v>caùi</v>
          </cell>
          <cell r="D10">
            <v>1261</v>
          </cell>
        </row>
        <row r="11">
          <cell r="B11" t="str">
            <v>Baøn laøm vieäc 0,7 x 1,2m</v>
          </cell>
          <cell r="C11" t="str">
            <v>caùi</v>
          </cell>
          <cell r="D11">
            <v>291</v>
          </cell>
        </row>
        <row r="12">
          <cell r="B12" t="str">
            <v>Gheághoã</v>
          </cell>
          <cell r="C12" t="str">
            <v>caùi</v>
          </cell>
          <cell r="D12">
            <v>48.5</v>
          </cell>
        </row>
        <row r="13">
          <cell r="B13" t="str">
            <v>Keä ñöïng hoà sô</v>
          </cell>
          <cell r="C13" t="str">
            <v>caùi</v>
          </cell>
          <cell r="D13">
            <v>291</v>
          </cell>
        </row>
        <row r="14">
          <cell r="B14" t="str">
            <v>Baøn hoïp 1,2 x 2,4m</v>
          </cell>
          <cell r="C14" t="str">
            <v>caùi</v>
          </cell>
          <cell r="D14">
            <v>485</v>
          </cell>
        </row>
        <row r="15">
          <cell r="B15" t="str">
            <v>Baûng meâca</v>
          </cell>
          <cell r="C15" t="str">
            <v>caùi</v>
          </cell>
          <cell r="D15">
            <v>194</v>
          </cell>
        </row>
        <row r="16">
          <cell r="B16" t="str">
            <v>Tuû ñöïng hoà sô</v>
          </cell>
          <cell r="C16" t="str">
            <v>caùi</v>
          </cell>
          <cell r="D16">
            <v>679</v>
          </cell>
        </row>
        <row r="17">
          <cell r="B17" t="str">
            <v>Gheá goã</v>
          </cell>
          <cell r="C17" t="str">
            <v>caùi</v>
          </cell>
          <cell r="D17">
            <v>48.5</v>
          </cell>
        </row>
        <row r="18">
          <cell r="B18" t="str">
            <v>Baøn laøm vieäc 0,7 x 1,2m</v>
          </cell>
          <cell r="C18" t="str">
            <v>caùi</v>
          </cell>
          <cell r="D18">
            <v>291</v>
          </cell>
        </row>
        <row r="19">
          <cell r="B19" t="str">
            <v>Maùy in</v>
          </cell>
          <cell r="C19" t="str">
            <v>caùi</v>
          </cell>
          <cell r="D19">
            <v>2720</v>
          </cell>
        </row>
        <row r="20">
          <cell r="B20" t="str">
            <v>Xaêm yeám oâtoâ 1000-20</v>
          </cell>
          <cell r="C20" t="str">
            <v>boä</v>
          </cell>
          <cell r="D20">
            <v>172</v>
          </cell>
        </row>
        <row r="21">
          <cell r="B21" t="str">
            <v>Loáp oâtoâ 900-20BILA</v>
          </cell>
          <cell r="C21" t="str">
            <v>boä</v>
          </cell>
          <cell r="D21">
            <v>1332</v>
          </cell>
        </row>
        <row r="22">
          <cell r="B22" t="str">
            <v>Loáp oâtoâ 900-20BIS</v>
          </cell>
          <cell r="C22" t="str">
            <v>boä</v>
          </cell>
          <cell r="D22">
            <v>1670</v>
          </cell>
        </row>
        <row r="23">
          <cell r="B23" t="str">
            <v>Boàn saét 1000 lít</v>
          </cell>
          <cell r="C23" t="str">
            <v>caùi</v>
          </cell>
          <cell r="D23">
            <v>500</v>
          </cell>
        </row>
        <row r="24">
          <cell r="B24" t="str">
            <v>Loáp oâtoâ 900-20HNM</v>
          </cell>
          <cell r="C24" t="str">
            <v>caùi</v>
          </cell>
          <cell r="D24">
            <v>1217</v>
          </cell>
        </row>
        <row r="25">
          <cell r="B25" t="str">
            <v>Loáp oâtoâ 900-20Vierant</v>
          </cell>
          <cell r="C25" t="str">
            <v>boä</v>
          </cell>
          <cell r="D25">
            <v>1525</v>
          </cell>
        </row>
        <row r="26">
          <cell r="B26" t="str">
            <v>Loáp oâtoâ 1000-20HDOC</v>
          </cell>
          <cell r="C26" t="str">
            <v>caùi</v>
          </cell>
          <cell r="D26">
            <v>1432</v>
          </cell>
        </row>
        <row r="27">
          <cell r="B27" t="str">
            <v>Loáp oâtoâ 1000-20HCU</v>
          </cell>
          <cell r="C27" t="str">
            <v>caùi</v>
          </cell>
          <cell r="D27">
            <v>1282</v>
          </cell>
        </row>
        <row r="28">
          <cell r="B28" t="str">
            <v>Loáp oâtoâ 900-20 VIERANT</v>
          </cell>
          <cell r="C28" t="str">
            <v>boä</v>
          </cell>
          <cell r="D28">
            <v>1525</v>
          </cell>
        </row>
        <row r="29">
          <cell r="B29" t="str">
            <v>Loáp oâtoâ 1200-20HQTRAM</v>
          </cell>
          <cell r="C29" t="str">
            <v>caùi</v>
          </cell>
          <cell r="D29">
            <v>1845</v>
          </cell>
        </row>
        <row r="30">
          <cell r="B30" t="str">
            <v>Loáp oâtoâ 1000-20CRAT</v>
          </cell>
          <cell r="C30" t="str">
            <v>boä</v>
          </cell>
          <cell r="D30">
            <v>2120</v>
          </cell>
        </row>
        <row r="31">
          <cell r="B31" t="str">
            <v>Loáp oâtoâ 1000-20VIERANT</v>
          </cell>
          <cell r="C31" t="str">
            <v>boä</v>
          </cell>
          <cell r="D31">
            <v>2300</v>
          </cell>
        </row>
        <row r="32">
          <cell r="B32" t="str">
            <v>Yeán vuïn nguyeân lieäu</v>
          </cell>
          <cell r="C32" t="str">
            <v>kg</v>
          </cell>
          <cell r="D32">
            <v>17460</v>
          </cell>
        </row>
        <row r="33">
          <cell r="A33" t="str">
            <v>khuon</v>
          </cell>
          <cell r="B33" t="str">
            <v>Khuoân ñuùc beâ toâng</v>
          </cell>
          <cell r="C33" t="str">
            <v>caùi</v>
          </cell>
          <cell r="D33">
            <v>800</v>
          </cell>
        </row>
        <row r="34">
          <cell r="A34" t="str">
            <v>MKTD</v>
          </cell>
          <cell r="B34" t="str">
            <v>Maùy khoan ñieän Tieán Ñaït</v>
          </cell>
          <cell r="C34" t="str">
            <v>caùi</v>
          </cell>
          <cell r="D34">
            <v>1930</v>
          </cell>
        </row>
        <row r="35">
          <cell r="A35" t="str">
            <v>BNLT</v>
          </cell>
          <cell r="B35" t="str">
            <v>Bôm nhieân lieäu tay</v>
          </cell>
          <cell r="C35" t="str">
            <v>caùi</v>
          </cell>
          <cell r="D35">
            <v>200</v>
          </cell>
        </row>
        <row r="36">
          <cell r="A36" t="str">
            <v>MMDL</v>
          </cell>
          <cell r="B36" t="str">
            <v>Maùy maøi ÑL</v>
          </cell>
          <cell r="C36" t="str">
            <v>caùi</v>
          </cell>
          <cell r="D36">
            <v>388</v>
          </cell>
        </row>
        <row r="37">
          <cell r="A37" t="str">
            <v>KCS</v>
          </cell>
          <cell r="B37" t="str">
            <v>Keùo caét saét</v>
          </cell>
          <cell r="C37" t="str">
            <v>caùi</v>
          </cell>
          <cell r="D37">
            <v>1280.4</v>
          </cell>
        </row>
        <row r="38">
          <cell r="A38" t="str">
            <v>MCSMT</v>
          </cell>
          <cell r="B38" t="str">
            <v>Maùy caét saét coù moter</v>
          </cell>
          <cell r="C38" t="str">
            <v>caùi</v>
          </cell>
          <cell r="D38">
            <v>1455</v>
          </cell>
        </row>
        <row r="39">
          <cell r="A39" t="str">
            <v>ud</v>
          </cell>
          <cell r="B39" t="str">
            <v>Uûng ñen</v>
          </cell>
          <cell r="C39" t="str">
            <v>ñoâi</v>
          </cell>
          <cell r="D39">
            <v>14.55</v>
          </cell>
        </row>
        <row r="40">
          <cell r="B40" t="str">
            <v>Maùy bôm</v>
          </cell>
          <cell r="C40" t="str">
            <v>Caùi</v>
          </cell>
          <cell r="D40">
            <v>1455</v>
          </cell>
        </row>
        <row r="41">
          <cell r="B41" t="str">
            <v>OÅ aùp loaïi 3kw</v>
          </cell>
          <cell r="C41" t="str">
            <v>Caùi</v>
          </cell>
          <cell r="D41">
            <v>824.5</v>
          </cell>
        </row>
        <row r="42">
          <cell r="B42" t="str">
            <v>Ñoàng hoà gas</v>
          </cell>
          <cell r="C42" t="str">
            <v>Caùi</v>
          </cell>
          <cell r="D42">
            <v>145.5</v>
          </cell>
        </row>
        <row r="43">
          <cell r="B43" t="str">
            <v>Beùt gas</v>
          </cell>
          <cell r="C43" t="str">
            <v>Caùi</v>
          </cell>
          <cell r="D43">
            <v>67.9</v>
          </cell>
        </row>
        <row r="44">
          <cell r="B44" t="str">
            <v>Ñeøn haøn caét Myõ</v>
          </cell>
          <cell r="C44" t="str">
            <v>Boä</v>
          </cell>
          <cell r="D44">
            <v>746.9</v>
          </cell>
        </row>
        <row r="45">
          <cell r="B45" t="str">
            <v>Daây gío ñaù Myõ</v>
          </cell>
          <cell r="C45" t="str">
            <v>m</v>
          </cell>
          <cell r="D45">
            <v>17.46</v>
          </cell>
        </row>
        <row r="46">
          <cell r="B46" t="str">
            <v>Van cao aùp</v>
          </cell>
          <cell r="C46" t="str">
            <v>Boä</v>
          </cell>
          <cell r="D46">
            <v>340.91</v>
          </cell>
        </row>
        <row r="47">
          <cell r="B47" t="str">
            <v>Bình gas</v>
          </cell>
          <cell r="C47" t="str">
            <v>bình</v>
          </cell>
          <cell r="D47">
            <v>84.545</v>
          </cell>
        </row>
        <row r="48">
          <cell r="B48" t="str">
            <v>Voû bình aùp löïc</v>
          </cell>
          <cell r="C48" t="str">
            <v>bình</v>
          </cell>
          <cell r="D48">
            <v>1000</v>
          </cell>
        </row>
        <row r="49">
          <cell r="B49" t="str">
            <v>Oâxygene 99,5%</v>
          </cell>
          <cell r="C49" t="str">
            <v>bình</v>
          </cell>
          <cell r="D49">
            <v>32.4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Bchi phi"/>
      <sheetName val="BCDTK "/>
      <sheetName val="THONG TIN"/>
      <sheetName val="NHAP"/>
      <sheetName val="DMKH-HMXD"/>
      <sheetName val="CHI TIET NO"/>
      <sheetName val="NKC"/>
      <sheetName val="THOP CONG NO"/>
      <sheetName val="SOCAI"/>
      <sheetName val="THOP CPXDCB"/>
      <sheetName val="CTIET -XDCB_SXKD"/>
      <sheetName val="CDSPS"/>
      <sheetName val="CAN DOI KT"/>
      <sheetName val="KQKD"/>
      <sheetName val="LCTT"/>
      <sheetName val="NV NGAN SACH"/>
      <sheetName val="THUE GTGT"/>
      <sheetName val="CTIET SXKD"/>
      <sheetName val="NKC (Old)"/>
      <sheetName val="KQHDKD CHI TIET"/>
      <sheetName val="KQHDKD"/>
      <sheetName val="BTKTS"/>
      <sheetName val="SC"/>
      <sheetName val="BK No 111-K"/>
      <sheetName val="BK Co 111-T"/>
      <sheetName val="BK No 112-K"/>
      <sheetName val="BK Co 112-K"/>
      <sheetName val="BK Co 141-K"/>
      <sheetName val="BK Co 331-T"/>
      <sheetName val="BK No 131-K"/>
      <sheetName val="Dau vao 3% co HD"/>
      <sheetName val="Dau Vao"/>
      <sheetName val="Dau vao 2% ttiep"/>
      <sheetName val="Dau Vao bo sung"/>
      <sheetName val="Dau Ra"/>
      <sheetName val="To Khai"/>
      <sheetName val="Tokhai2"/>
      <sheetName val="Theo doi thanh toan SOS"/>
      <sheetName val="BPB CCDC"/>
      <sheetName val="Chi phi Xe may Co Dong"/>
      <sheetName val="The tinh gia thanh SOS"/>
      <sheetName val="The tinh gia thanh Vthai"/>
      <sheetName val="The tinh gia thanh SBanh"/>
      <sheetName val="The tinh gia thanh VinhPhuong"/>
      <sheetName val="Bang KHTSCD"/>
    </sheetNames>
    <sheetDataSet>
      <sheetData sheetId="0">
        <row r="6">
          <cell r="C6" t="str">
            <v>DV cho thueâ thieát bò</v>
          </cell>
          <cell r="D6" t="str">
            <v>DV vaän chuyeån</v>
          </cell>
          <cell r="E6" t="str">
            <v>Coâng trình SOS</v>
          </cell>
          <cell r="F6" t="str">
            <v>Baùn vaät lieäu</v>
          </cell>
          <cell r="G6" t="str">
            <v>Vónh Thaùi</v>
          </cell>
          <cell r="H6" t="str">
            <v>Saân Banh</v>
          </cell>
          <cell r="I6" t="str">
            <v>Vónh Phöông</v>
          </cell>
        </row>
        <row r="7">
          <cell r="C7">
            <v>0.09447086321213385</v>
          </cell>
          <cell r="D7">
            <v>0.10466532674474528</v>
          </cell>
          <cell r="E7">
            <v>0.1697408071769081</v>
          </cell>
          <cell r="F7">
            <v>0.01189342834977204</v>
          </cell>
          <cell r="G7">
            <v>0.05610860299008078</v>
          </cell>
          <cell r="H7">
            <v>0.3322012435680669</v>
          </cell>
          <cell r="I7">
            <v>0.23091972795829308</v>
          </cell>
        </row>
        <row r="8">
          <cell r="C8">
            <v>44840910</v>
          </cell>
          <cell r="D8">
            <v>58282858</v>
          </cell>
          <cell r="E8">
            <v>368357143</v>
          </cell>
          <cell r="F8">
            <v>3525695</v>
          </cell>
          <cell r="G8">
            <v>159799000</v>
          </cell>
          <cell r="H8">
            <v>0</v>
          </cell>
        </row>
        <row r="9">
          <cell r="C9">
            <v>0</v>
          </cell>
          <cell r="D9">
            <v>0</v>
          </cell>
          <cell r="E9">
            <v>27337627</v>
          </cell>
          <cell r="F9">
            <v>3173322</v>
          </cell>
          <cell r="G9">
            <v>0</v>
          </cell>
          <cell r="H9">
            <v>12250000</v>
          </cell>
          <cell r="I9">
            <v>32620847</v>
          </cell>
        </row>
        <row r="10">
          <cell r="C10">
            <v>0</v>
          </cell>
          <cell r="D10">
            <v>0</v>
          </cell>
          <cell r="E10">
            <v>27337627</v>
          </cell>
          <cell r="F10">
            <v>3173322</v>
          </cell>
          <cell r="G10">
            <v>0</v>
          </cell>
          <cell r="H10">
            <v>12250000</v>
          </cell>
          <cell r="I10">
            <v>32620847</v>
          </cell>
        </row>
        <row r="12">
          <cell r="C12">
            <v>0</v>
          </cell>
          <cell r="D12">
            <v>3000000</v>
          </cell>
          <cell r="E12">
            <v>6812462</v>
          </cell>
          <cell r="F12">
            <v>0</v>
          </cell>
          <cell r="G12">
            <v>11826500</v>
          </cell>
          <cell r="H12">
            <v>5913769</v>
          </cell>
          <cell r="I12">
            <v>7397308</v>
          </cell>
        </row>
        <row r="13">
          <cell r="C13">
            <v>0</v>
          </cell>
          <cell r="D13">
            <v>3000000</v>
          </cell>
          <cell r="E13">
            <v>6812462</v>
          </cell>
          <cell r="G13">
            <v>11826500</v>
          </cell>
          <cell r="H13">
            <v>5913769</v>
          </cell>
          <cell r="I13">
            <v>7397308</v>
          </cell>
        </row>
        <row r="15">
          <cell r="C15">
            <v>22405892</v>
          </cell>
          <cell r="D15">
            <v>22157013</v>
          </cell>
          <cell r="E15">
            <v>4543723</v>
          </cell>
          <cell r="F15">
            <v>0</v>
          </cell>
          <cell r="G15">
            <v>597172</v>
          </cell>
          <cell r="H15">
            <v>55757788</v>
          </cell>
          <cell r="I15">
            <v>13129821</v>
          </cell>
        </row>
        <row r="16">
          <cell r="C16">
            <v>22405892</v>
          </cell>
          <cell r="D16">
            <v>22157013</v>
          </cell>
          <cell r="E16">
            <v>4543723</v>
          </cell>
          <cell r="F16">
            <v>0</v>
          </cell>
          <cell r="G16">
            <v>597172</v>
          </cell>
          <cell r="H16">
            <v>55757788</v>
          </cell>
          <cell r="I16">
            <v>13129821</v>
          </cell>
        </row>
        <row r="17">
          <cell r="C17">
            <v>11236322</v>
          </cell>
          <cell r="D17">
            <v>7356599</v>
          </cell>
          <cell r="E17">
            <v>1865643</v>
          </cell>
          <cell r="G17">
            <v>0</v>
          </cell>
          <cell r="H17">
            <v>23225585</v>
          </cell>
          <cell r="I17">
            <v>0</v>
          </cell>
        </row>
        <row r="18">
          <cell r="C18">
            <v>6536247</v>
          </cell>
          <cell r="D18">
            <v>7291667</v>
          </cell>
          <cell r="E18">
            <v>1266977</v>
          </cell>
          <cell r="G18">
            <v>583333</v>
          </cell>
          <cell r="H18">
            <v>11814090</v>
          </cell>
          <cell r="I18">
            <v>2508532</v>
          </cell>
        </row>
        <row r="19">
          <cell r="C19">
            <v>4050896</v>
          </cell>
          <cell r="D19">
            <v>0</v>
          </cell>
          <cell r="E19">
            <v>687848</v>
          </cell>
          <cell r="G19">
            <v>0</v>
          </cell>
          <cell r="H19">
            <v>5290770</v>
          </cell>
          <cell r="I19">
            <v>0</v>
          </cell>
        </row>
        <row r="20">
          <cell r="C20">
            <v>582427</v>
          </cell>
          <cell r="D20">
            <v>7508747</v>
          </cell>
          <cell r="E20">
            <v>723255</v>
          </cell>
          <cell r="G20">
            <v>13839</v>
          </cell>
          <cell r="H20">
            <v>264343</v>
          </cell>
          <cell r="I20">
            <v>10621289</v>
          </cell>
        </row>
        <row r="21">
          <cell r="C21">
            <v>0</v>
          </cell>
          <cell r="D21">
            <v>0</v>
          </cell>
          <cell r="E21">
            <v>0</v>
          </cell>
          <cell r="G21">
            <v>0</v>
          </cell>
          <cell r="H21">
            <v>6111000</v>
          </cell>
          <cell r="I21">
            <v>0</v>
          </cell>
        </row>
        <row r="22">
          <cell r="C22">
            <v>0</v>
          </cell>
          <cell r="D22">
            <v>0</v>
          </cell>
          <cell r="E22">
            <v>0</v>
          </cell>
          <cell r="G22">
            <v>0</v>
          </cell>
          <cell r="H22">
            <v>9052000</v>
          </cell>
          <cell r="I22">
            <v>0</v>
          </cell>
        </row>
        <row r="24">
          <cell r="C24">
            <v>2800168</v>
          </cell>
          <cell r="D24">
            <v>2769063</v>
          </cell>
          <cell r="E24">
            <v>6595252</v>
          </cell>
          <cell r="F24">
            <v>0</v>
          </cell>
          <cell r="G24">
            <v>2546836</v>
          </cell>
          <cell r="H24">
            <v>14714073</v>
          </cell>
          <cell r="I24">
            <v>8464423</v>
          </cell>
        </row>
        <row r="25">
          <cell r="C25">
            <v>1397766</v>
          </cell>
          <cell r="D25">
            <v>1382239</v>
          </cell>
          <cell r="E25">
            <v>6310857</v>
          </cell>
          <cell r="G25">
            <v>2509459</v>
          </cell>
          <cell r="H25">
            <v>11224150</v>
          </cell>
          <cell r="I25">
            <v>7642617</v>
          </cell>
        </row>
        <row r="26">
          <cell r="C26">
            <v>1402402</v>
          </cell>
          <cell r="D26">
            <v>1386824</v>
          </cell>
          <cell r="E26">
            <v>284395</v>
          </cell>
          <cell r="F26">
            <v>0</v>
          </cell>
          <cell r="G26">
            <v>37377</v>
          </cell>
          <cell r="H26">
            <v>3489923</v>
          </cell>
          <cell r="I26">
            <v>821806</v>
          </cell>
        </row>
        <row r="27">
          <cell r="C27">
            <v>1402402</v>
          </cell>
          <cell r="D27">
            <v>1386824</v>
          </cell>
          <cell r="E27">
            <v>284395</v>
          </cell>
          <cell r="F27">
            <v>0</v>
          </cell>
          <cell r="G27">
            <v>37377</v>
          </cell>
          <cell r="H27">
            <v>3489923</v>
          </cell>
          <cell r="I27">
            <v>821806</v>
          </cell>
        </row>
        <row r="28">
          <cell r="C28">
            <v>25206060</v>
          </cell>
          <cell r="D28">
            <v>27926076</v>
          </cell>
          <cell r="E28">
            <v>45289064</v>
          </cell>
          <cell r="F28">
            <v>3173322</v>
          </cell>
          <cell r="G28">
            <v>14970508</v>
          </cell>
          <cell r="H28">
            <v>88635630</v>
          </cell>
          <cell r="I28">
            <v>61612399</v>
          </cell>
        </row>
        <row r="29">
          <cell r="C29">
            <v>1423635</v>
          </cell>
          <cell r="D29">
            <v>1577261</v>
          </cell>
          <cell r="E29">
            <v>2557920</v>
          </cell>
          <cell r="F29">
            <v>179229</v>
          </cell>
          <cell r="G29">
            <v>845532</v>
          </cell>
          <cell r="H29">
            <v>5006129</v>
          </cell>
          <cell r="I29">
            <v>3479860</v>
          </cell>
        </row>
        <row r="31">
          <cell r="C31">
            <v>1423635</v>
          </cell>
          <cell r="D31">
            <v>1577261</v>
          </cell>
          <cell r="E31">
            <v>2557920</v>
          </cell>
          <cell r="F31">
            <v>179229</v>
          </cell>
          <cell r="G31">
            <v>845532</v>
          </cell>
          <cell r="H31">
            <v>5006129</v>
          </cell>
          <cell r="I31">
            <v>3479860</v>
          </cell>
        </row>
        <row r="32">
          <cell r="C32">
            <v>0</v>
          </cell>
          <cell r="D32">
            <v>0</v>
          </cell>
          <cell r="E32">
            <v>0</v>
          </cell>
          <cell r="F32">
            <v>0</v>
          </cell>
          <cell r="G32">
            <v>0</v>
          </cell>
          <cell r="H32">
            <v>0</v>
          </cell>
          <cell r="I32">
            <v>0</v>
          </cell>
        </row>
        <row r="34">
          <cell r="C34">
            <v>0</v>
          </cell>
          <cell r="D34">
            <v>0</v>
          </cell>
          <cell r="E34">
            <v>0</v>
          </cell>
          <cell r="F34">
            <v>0</v>
          </cell>
          <cell r="G34">
            <v>0</v>
          </cell>
          <cell r="H34">
            <v>0</v>
          </cell>
          <cell r="I34">
            <v>0</v>
          </cell>
        </row>
        <row r="35">
          <cell r="C35">
            <v>1423635</v>
          </cell>
          <cell r="D35">
            <v>1577261</v>
          </cell>
          <cell r="E35">
            <v>2557920</v>
          </cell>
          <cell r="F35">
            <v>179229</v>
          </cell>
          <cell r="G35">
            <v>845532</v>
          </cell>
          <cell r="H35">
            <v>5006129</v>
          </cell>
          <cell r="I35">
            <v>3479860</v>
          </cell>
        </row>
      </sheetData>
      <sheetData sheetId="1">
        <row r="6">
          <cell r="B6" t="str">
            <v>TK111</v>
          </cell>
          <cell r="C6" t="str">
            <v>Tieàn maët</v>
          </cell>
          <cell r="D6">
            <v>52250762</v>
          </cell>
          <cell r="E6">
            <v>0</v>
          </cell>
          <cell r="F6">
            <v>486971700</v>
          </cell>
          <cell r="G6">
            <v>515881898</v>
          </cell>
          <cell r="H6">
            <v>23340564</v>
          </cell>
          <cell r="I6">
            <v>0</v>
          </cell>
        </row>
        <row r="7">
          <cell r="B7" t="str">
            <v>TK112</v>
          </cell>
          <cell r="C7" t="str">
            <v>Tieàn göûi Ngaân haøng</v>
          </cell>
          <cell r="D7">
            <v>675382</v>
          </cell>
          <cell r="E7">
            <v>0</v>
          </cell>
          <cell r="F7">
            <v>654281400</v>
          </cell>
          <cell r="G7">
            <v>553216680</v>
          </cell>
          <cell r="H7">
            <v>101740102</v>
          </cell>
          <cell r="I7">
            <v>0</v>
          </cell>
        </row>
        <row r="8">
          <cell r="B8" t="str">
            <v>TK1311</v>
          </cell>
          <cell r="C8" t="str">
            <v>Phaûi thu cuûa khaùch haøng (chi tieát)</v>
          </cell>
          <cell r="D8">
            <v>357105638</v>
          </cell>
          <cell r="E8">
            <v>0</v>
          </cell>
          <cell r="F8">
            <v>609640980</v>
          </cell>
          <cell r="G8">
            <v>490067330</v>
          </cell>
          <cell r="H8">
            <v>476679288</v>
          </cell>
          <cell r="I8">
            <v>0</v>
          </cell>
        </row>
        <row r="9">
          <cell r="B9" t="str">
            <v>TK1312</v>
          </cell>
          <cell r="C9" t="str">
            <v>Ngöôøi mua traû tieàn tröôùc</v>
          </cell>
          <cell r="D9">
            <v>0</v>
          </cell>
          <cell r="E9">
            <v>0</v>
          </cell>
          <cell r="F9">
            <v>0</v>
          </cell>
          <cell r="G9">
            <v>0</v>
          </cell>
          <cell r="H9">
            <v>0</v>
          </cell>
          <cell r="I9">
            <v>0</v>
          </cell>
        </row>
        <row r="10">
          <cell r="B10" t="str">
            <v>TK133</v>
          </cell>
          <cell r="C10" t="str">
            <v>Thueá VAT ñöôïc khaáu tröø</v>
          </cell>
          <cell r="D10">
            <v>0</v>
          </cell>
          <cell r="E10">
            <v>0</v>
          </cell>
          <cell r="F10">
            <v>15573632</v>
          </cell>
          <cell r="G10">
            <v>15573632</v>
          </cell>
          <cell r="H10">
            <v>0</v>
          </cell>
          <cell r="I10">
            <v>0</v>
          </cell>
        </row>
        <row r="11">
          <cell r="B11" t="str">
            <v>TK1362</v>
          </cell>
          <cell r="C11" t="str">
            <v>Phaûi thu taïm öùng giaù trò khoái löôïng xaây laép</v>
          </cell>
          <cell r="D11">
            <v>0</v>
          </cell>
          <cell r="E11">
            <v>0</v>
          </cell>
          <cell r="F11">
            <v>0</v>
          </cell>
          <cell r="G11">
            <v>0</v>
          </cell>
          <cell r="H11">
            <v>0</v>
          </cell>
          <cell r="I11">
            <v>0</v>
          </cell>
        </row>
        <row r="12">
          <cell r="B12" t="str">
            <v>TK138</v>
          </cell>
          <cell r="C12" t="str">
            <v>Phaûi thu khaùc</v>
          </cell>
          <cell r="D12">
            <v>0</v>
          </cell>
          <cell r="E12">
            <v>0</v>
          </cell>
          <cell r="F12">
            <v>0</v>
          </cell>
          <cell r="G12">
            <v>0</v>
          </cell>
          <cell r="H12">
            <v>0</v>
          </cell>
          <cell r="I12">
            <v>0</v>
          </cell>
        </row>
        <row r="13">
          <cell r="B13" t="str">
            <v>TK141</v>
          </cell>
          <cell r="C13" t="str">
            <v>Taïm öùng</v>
          </cell>
          <cell r="D13">
            <v>17889962</v>
          </cell>
          <cell r="E13">
            <v>0</v>
          </cell>
          <cell r="F13">
            <v>50062500</v>
          </cell>
          <cell r="G13">
            <v>32715600</v>
          </cell>
          <cell r="H13">
            <v>35236862</v>
          </cell>
          <cell r="I13">
            <v>0</v>
          </cell>
        </row>
        <row r="14">
          <cell r="B14" t="str">
            <v>TK1421</v>
          </cell>
          <cell r="C14" t="str">
            <v>Chi phí traû tröôùc</v>
          </cell>
          <cell r="D14">
            <v>114385243</v>
          </cell>
          <cell r="E14">
            <v>0</v>
          </cell>
          <cell r="F14">
            <v>5821001</v>
          </cell>
          <cell r="G14">
            <v>20969988</v>
          </cell>
          <cell r="H14">
            <v>99236256</v>
          </cell>
          <cell r="I14">
            <v>0</v>
          </cell>
        </row>
        <row r="15">
          <cell r="B15" t="str">
            <v>TK1422</v>
          </cell>
          <cell r="C15" t="str">
            <v>Chi phí chôø keát chuyeån (CPQL &amp; CPBH caùc CT dôû dang)</v>
          </cell>
          <cell r="D15">
            <v>70676388</v>
          </cell>
          <cell r="E15">
            <v>0</v>
          </cell>
          <cell r="F15">
            <v>11889441</v>
          </cell>
          <cell r="G15">
            <v>59663368</v>
          </cell>
          <cell r="H15">
            <v>22902461</v>
          </cell>
          <cell r="I15">
            <v>0</v>
          </cell>
        </row>
        <row r="16">
          <cell r="B16" t="str">
            <v>TK144</v>
          </cell>
          <cell r="C16" t="str">
            <v>Caàm coá, kyù cöôïc, kyù quyõ ngaén haïn</v>
          </cell>
          <cell r="D16">
            <v>75000000</v>
          </cell>
          <cell r="E16">
            <v>0</v>
          </cell>
          <cell r="F16">
            <v>85000000</v>
          </cell>
          <cell r="G16">
            <v>93000000</v>
          </cell>
          <cell r="H16">
            <v>67000000</v>
          </cell>
          <cell r="I16">
            <v>0</v>
          </cell>
        </row>
        <row r="17">
          <cell r="B17" t="str">
            <v>TK151</v>
          </cell>
          <cell r="C17" t="str">
            <v>Haøng mua ñang ñi treân ñöôøng</v>
          </cell>
          <cell r="D17">
            <v>0</v>
          </cell>
          <cell r="E17">
            <v>0</v>
          </cell>
          <cell r="F17">
            <v>0</v>
          </cell>
          <cell r="G17">
            <v>0</v>
          </cell>
          <cell r="H17">
            <v>0</v>
          </cell>
          <cell r="I17">
            <v>0</v>
          </cell>
        </row>
        <row r="18">
          <cell r="B18" t="str">
            <v>TK1521</v>
          </cell>
          <cell r="C18" t="str">
            <v>Nguyeân lieäu, vaät lieäu chính</v>
          </cell>
          <cell r="D18">
            <v>2497726</v>
          </cell>
          <cell r="E18">
            <v>0</v>
          </cell>
          <cell r="F18">
            <v>61850899</v>
          </cell>
          <cell r="G18">
            <v>52435293</v>
          </cell>
          <cell r="H18">
            <v>11913332</v>
          </cell>
          <cell r="I18">
            <v>0</v>
          </cell>
        </row>
        <row r="19">
          <cell r="B19" t="str">
            <v>TK1521VP</v>
          </cell>
          <cell r="C19" t="str">
            <v>Nguyeân lieäu, vaät lieäu chính Vónh Phöông</v>
          </cell>
          <cell r="D19">
            <v>0</v>
          </cell>
          <cell r="E19">
            <v>0</v>
          </cell>
          <cell r="F19">
            <v>33300867</v>
          </cell>
          <cell r="G19">
            <v>33300867</v>
          </cell>
          <cell r="H19">
            <v>0</v>
          </cell>
          <cell r="I19">
            <v>0</v>
          </cell>
        </row>
        <row r="20">
          <cell r="B20" t="str">
            <v>TK1522</v>
          </cell>
          <cell r="C20" t="str">
            <v>Vaät lieäu phuï</v>
          </cell>
          <cell r="D20">
            <v>0</v>
          </cell>
          <cell r="E20">
            <v>0</v>
          </cell>
          <cell r="F20">
            <v>0</v>
          </cell>
          <cell r="G20">
            <v>0</v>
          </cell>
          <cell r="H20">
            <v>0</v>
          </cell>
          <cell r="I20">
            <v>0</v>
          </cell>
        </row>
        <row r="21">
          <cell r="B21" t="str">
            <v>TK1523</v>
          </cell>
          <cell r="C21" t="str">
            <v>Nhieân lieäu</v>
          </cell>
          <cell r="D21">
            <v>10889110</v>
          </cell>
          <cell r="E21">
            <v>0</v>
          </cell>
          <cell r="F21">
            <v>33248778</v>
          </cell>
          <cell r="G21">
            <v>39159289</v>
          </cell>
          <cell r="H21">
            <v>4978599</v>
          </cell>
          <cell r="I21">
            <v>0</v>
          </cell>
        </row>
        <row r="22">
          <cell r="B22" t="str">
            <v>TK1524</v>
          </cell>
          <cell r="C22" t="str">
            <v>Phuï tuøng thay theá</v>
          </cell>
          <cell r="D22">
            <v>0</v>
          </cell>
          <cell r="E22">
            <v>0</v>
          </cell>
          <cell r="F22">
            <v>0</v>
          </cell>
          <cell r="G22">
            <v>0</v>
          </cell>
          <cell r="H22">
            <v>0</v>
          </cell>
          <cell r="I22">
            <v>0</v>
          </cell>
        </row>
        <row r="23">
          <cell r="B23" t="str">
            <v>TK1526</v>
          </cell>
          <cell r="C23" t="str">
            <v>Thieát bò XDCB</v>
          </cell>
          <cell r="D23">
            <v>0</v>
          </cell>
          <cell r="E23">
            <v>0</v>
          </cell>
          <cell r="F23">
            <v>0</v>
          </cell>
          <cell r="G23">
            <v>0</v>
          </cell>
          <cell r="H23">
            <v>0</v>
          </cell>
          <cell r="I23">
            <v>0</v>
          </cell>
        </row>
        <row r="24">
          <cell r="B24" t="str">
            <v>TK1528</v>
          </cell>
          <cell r="C24" t="str">
            <v>Vaät lieäu khaùc</v>
          </cell>
          <cell r="D24">
            <v>0</v>
          </cell>
          <cell r="E24">
            <v>0</v>
          </cell>
          <cell r="F24">
            <v>0</v>
          </cell>
          <cell r="G24">
            <v>0</v>
          </cell>
          <cell r="H24">
            <v>0</v>
          </cell>
          <cell r="I24">
            <v>0</v>
          </cell>
        </row>
        <row r="25">
          <cell r="B25" t="str">
            <v>TK153</v>
          </cell>
          <cell r="C25" t="str">
            <v>Coâng cuï, duïng cuï</v>
          </cell>
          <cell r="D25">
            <v>2619000</v>
          </cell>
          <cell r="E25">
            <v>0</v>
          </cell>
          <cell r="F25">
            <v>5821000</v>
          </cell>
          <cell r="G25">
            <v>5821000</v>
          </cell>
          <cell r="H25">
            <v>2619000</v>
          </cell>
          <cell r="I25">
            <v>0</v>
          </cell>
        </row>
        <row r="26">
          <cell r="B26" t="str">
            <v>TK15411</v>
          </cell>
          <cell r="C26" t="str">
            <v>Chi phí SX dôû dang (Xaây laép) coâng trình SOS</v>
          </cell>
          <cell r="D26">
            <v>420728101</v>
          </cell>
          <cell r="E26">
            <v>0</v>
          </cell>
          <cell r="F26">
            <v>45004669</v>
          </cell>
          <cell r="G26">
            <v>372586216</v>
          </cell>
          <cell r="H26">
            <v>93146554</v>
          </cell>
          <cell r="I26">
            <v>0</v>
          </cell>
        </row>
        <row r="27">
          <cell r="B27" t="str">
            <v>TK15412</v>
          </cell>
          <cell r="C27" t="str">
            <v>Chi phí SX dôû dang (Xaây laép) Vónh Thaùi</v>
          </cell>
          <cell r="D27">
            <v>90315331</v>
          </cell>
          <cell r="E27">
            <v>0</v>
          </cell>
          <cell r="F27">
            <v>14933131</v>
          </cell>
          <cell r="G27">
            <v>105248462</v>
          </cell>
          <cell r="H27">
            <v>0</v>
          </cell>
          <cell r="I27">
            <v>0</v>
          </cell>
        </row>
        <row r="28">
          <cell r="B28" t="str">
            <v>TK15413</v>
          </cell>
          <cell r="C28" t="str">
            <v>Chi phí SX dôû dang (Xaây laép) Saân Banh</v>
          </cell>
          <cell r="D28">
            <v>18230668</v>
          </cell>
          <cell r="E28">
            <v>0</v>
          </cell>
          <cell r="F28">
            <v>85145707</v>
          </cell>
          <cell r="G28">
            <v>0</v>
          </cell>
          <cell r="H28">
            <v>103376375</v>
          </cell>
          <cell r="I28">
            <v>0</v>
          </cell>
        </row>
        <row r="29">
          <cell r="B29" t="str">
            <v>TK15414</v>
          </cell>
          <cell r="C29" t="str">
            <v>Chi phí SX dôû dang (Xaây laép) Vónh Phöông</v>
          </cell>
          <cell r="D29">
            <v>0</v>
          </cell>
          <cell r="E29">
            <v>0</v>
          </cell>
          <cell r="F29">
            <v>60790593</v>
          </cell>
          <cell r="G29">
            <v>0</v>
          </cell>
          <cell r="H29">
            <v>60790593</v>
          </cell>
          <cell r="I29">
            <v>0</v>
          </cell>
        </row>
        <row r="30">
          <cell r="B30" t="str">
            <v>TK1542</v>
          </cell>
          <cell r="C30" t="str">
            <v>Chi phí SX dôû dang khaùc</v>
          </cell>
          <cell r="D30">
            <v>0</v>
          </cell>
          <cell r="E30">
            <v>0</v>
          </cell>
          <cell r="F30">
            <v>0</v>
          </cell>
          <cell r="G30">
            <v>0</v>
          </cell>
          <cell r="H30">
            <v>0</v>
          </cell>
          <cell r="I30">
            <v>0</v>
          </cell>
        </row>
        <row r="31">
          <cell r="B31" t="str">
            <v>TK1543</v>
          </cell>
          <cell r="C31" t="str">
            <v>Chi phí SX dôû dang (Dòch vuï, chi phí baûo haønh)</v>
          </cell>
          <cell r="D31">
            <v>0</v>
          </cell>
          <cell r="E31">
            <v>0</v>
          </cell>
          <cell r="F31">
            <v>0</v>
          </cell>
          <cell r="G31">
            <v>0</v>
          </cell>
          <cell r="H31">
            <v>0</v>
          </cell>
          <cell r="I31">
            <v>0</v>
          </cell>
        </row>
        <row r="32">
          <cell r="B32" t="str">
            <v>TK211</v>
          </cell>
          <cell r="C32" t="str">
            <v>Taøi saûn coá ñònh höõu hình</v>
          </cell>
          <cell r="D32">
            <v>1257057898</v>
          </cell>
          <cell r="E32">
            <v>0</v>
          </cell>
          <cell r="F32">
            <v>165239619</v>
          </cell>
          <cell r="G32">
            <v>0</v>
          </cell>
          <cell r="H32">
            <v>1422297517</v>
          </cell>
          <cell r="I32">
            <v>0</v>
          </cell>
        </row>
        <row r="33">
          <cell r="B33" t="str">
            <v>TK212</v>
          </cell>
          <cell r="C33" t="str">
            <v>Taøi saûn coá ñònh thueâ taøi chính</v>
          </cell>
          <cell r="D33">
            <v>0</v>
          </cell>
          <cell r="E33">
            <v>0</v>
          </cell>
          <cell r="F33">
            <v>0</v>
          </cell>
          <cell r="G33">
            <v>0</v>
          </cell>
          <cell r="H33">
            <v>0</v>
          </cell>
          <cell r="I33">
            <v>0</v>
          </cell>
        </row>
        <row r="34">
          <cell r="B34" t="str">
            <v>TK214</v>
          </cell>
          <cell r="C34" t="str">
            <v>Hao moøn taøi saûn coá ñònh</v>
          </cell>
          <cell r="D34">
            <v>0</v>
          </cell>
          <cell r="E34">
            <v>343461468</v>
          </cell>
          <cell r="F34">
            <v>0</v>
          </cell>
          <cell r="G34">
            <v>31273207</v>
          </cell>
          <cell r="H34">
            <v>0</v>
          </cell>
          <cell r="I34">
            <v>374734675</v>
          </cell>
        </row>
        <row r="35">
          <cell r="B35" t="str">
            <v>TK222</v>
          </cell>
          <cell r="C35" t="str">
            <v>Goùp voán lieân doanh</v>
          </cell>
          <cell r="D35">
            <v>0</v>
          </cell>
          <cell r="E35">
            <v>0</v>
          </cell>
          <cell r="F35">
            <v>0</v>
          </cell>
          <cell r="G35">
            <v>0</v>
          </cell>
          <cell r="H35">
            <v>0</v>
          </cell>
          <cell r="I35">
            <v>0</v>
          </cell>
        </row>
        <row r="36">
          <cell r="B36" t="str">
            <v>TK228</v>
          </cell>
          <cell r="C36" t="str">
            <v>Ñaàu tö daøi haïn khaùc</v>
          </cell>
          <cell r="D36">
            <v>0</v>
          </cell>
          <cell r="E36">
            <v>0</v>
          </cell>
          <cell r="F36">
            <v>0</v>
          </cell>
          <cell r="G36">
            <v>0</v>
          </cell>
          <cell r="H36">
            <v>0</v>
          </cell>
          <cell r="I36">
            <v>0</v>
          </cell>
        </row>
        <row r="37">
          <cell r="B37" t="str">
            <v>TK241</v>
          </cell>
          <cell r="C37" t="str">
            <v>Xaây döïng cô baûn dôû dang</v>
          </cell>
          <cell r="D37">
            <v>0</v>
          </cell>
          <cell r="E37">
            <v>0</v>
          </cell>
          <cell r="F37">
            <v>0</v>
          </cell>
          <cell r="G37">
            <v>0</v>
          </cell>
          <cell r="H37">
            <v>0</v>
          </cell>
          <cell r="I37">
            <v>0</v>
          </cell>
        </row>
        <row r="38">
          <cell r="B38" t="str">
            <v>TK244</v>
          </cell>
          <cell r="C38" t="str">
            <v>Kyù quyõ, kyù cöôïc daøi haïn</v>
          </cell>
          <cell r="D38">
            <v>0</v>
          </cell>
          <cell r="E38">
            <v>0</v>
          </cell>
          <cell r="F38">
            <v>0</v>
          </cell>
          <cell r="G38">
            <v>0</v>
          </cell>
          <cell r="H38">
            <v>0</v>
          </cell>
          <cell r="I38">
            <v>0</v>
          </cell>
        </row>
        <row r="39">
          <cell r="B39" t="str">
            <v>TK311</v>
          </cell>
          <cell r="C39" t="str">
            <v>Vay ngaén haïn</v>
          </cell>
          <cell r="D39">
            <v>0</v>
          </cell>
          <cell r="E39">
            <v>350000000</v>
          </cell>
          <cell r="F39">
            <v>0</v>
          </cell>
          <cell r="G39">
            <v>0</v>
          </cell>
          <cell r="H39">
            <v>0</v>
          </cell>
          <cell r="I39">
            <v>350000000</v>
          </cell>
        </row>
        <row r="40">
          <cell r="B40" t="str">
            <v>TK3311</v>
          </cell>
          <cell r="C40" t="str">
            <v>Phaûi traû cho ngöôøi baùn (chi tieát)</v>
          </cell>
          <cell r="D40">
            <v>0</v>
          </cell>
          <cell r="E40">
            <v>143630102</v>
          </cell>
          <cell r="F40">
            <v>137073396</v>
          </cell>
          <cell r="G40">
            <v>90530649</v>
          </cell>
          <cell r="H40">
            <v>0</v>
          </cell>
          <cell r="I40">
            <v>97087355</v>
          </cell>
        </row>
        <row r="41">
          <cell r="B41" t="str">
            <v>TK3312</v>
          </cell>
          <cell r="C41" t="str">
            <v>Phaûi traû cho beân nhaän thaàu, thaàu phuï</v>
          </cell>
          <cell r="D41">
            <v>0</v>
          </cell>
          <cell r="E41">
            <v>0</v>
          </cell>
          <cell r="F41">
            <v>0</v>
          </cell>
          <cell r="G41">
            <v>0</v>
          </cell>
          <cell r="H41">
            <v>0</v>
          </cell>
          <cell r="I41">
            <v>0</v>
          </cell>
        </row>
        <row r="42">
          <cell r="B42" t="str">
            <v>TK3331</v>
          </cell>
          <cell r="C42" t="str">
            <v>Thueá VAT phaûi noäp</v>
          </cell>
          <cell r="D42">
            <v>0</v>
          </cell>
          <cell r="E42">
            <v>-10154022</v>
          </cell>
          <cell r="F42">
            <v>15573632</v>
          </cell>
          <cell r="G42">
            <v>25992374</v>
          </cell>
          <cell r="H42">
            <v>0</v>
          </cell>
          <cell r="I42">
            <v>264720</v>
          </cell>
        </row>
        <row r="43">
          <cell r="B43" t="str">
            <v>TK3334</v>
          </cell>
          <cell r="C43" t="str">
            <v>Thueá lôïi töùc</v>
          </cell>
          <cell r="D43">
            <v>0</v>
          </cell>
          <cell r="E43">
            <v>-4800001</v>
          </cell>
          <cell r="F43">
            <v>0</v>
          </cell>
          <cell r="G43">
            <v>0</v>
          </cell>
          <cell r="H43">
            <v>4800001</v>
          </cell>
          <cell r="I43">
            <v>0</v>
          </cell>
        </row>
        <row r="44">
          <cell r="B44" t="str">
            <v>TK3338</v>
          </cell>
          <cell r="C44" t="str">
            <v>Caùc loaïi thueá khaùc (moân baøi, ñaát ñai . . .)</v>
          </cell>
          <cell r="D44">
            <v>0</v>
          </cell>
          <cell r="E44">
            <v>0</v>
          </cell>
          <cell r="F44">
            <v>0</v>
          </cell>
          <cell r="G44">
            <v>0</v>
          </cell>
          <cell r="H44">
            <v>0</v>
          </cell>
          <cell r="I44">
            <v>0</v>
          </cell>
        </row>
        <row r="45">
          <cell r="B45" t="str">
            <v>TK334</v>
          </cell>
          <cell r="C45" t="str">
            <v>Phaûi traû coâng nhaân vieân</v>
          </cell>
          <cell r="D45">
            <v>0</v>
          </cell>
          <cell r="E45">
            <v>0</v>
          </cell>
          <cell r="F45">
            <v>48584168</v>
          </cell>
          <cell r="G45">
            <v>48584168</v>
          </cell>
          <cell r="H45">
            <v>0</v>
          </cell>
          <cell r="I45">
            <v>0</v>
          </cell>
        </row>
        <row r="46">
          <cell r="B46" t="str">
            <v>TK335</v>
          </cell>
          <cell r="C46" t="str">
            <v>Chi phí traû tröôùc</v>
          </cell>
          <cell r="D46">
            <v>0</v>
          </cell>
          <cell r="E46">
            <v>92143477</v>
          </cell>
          <cell r="F46">
            <v>0</v>
          </cell>
          <cell r="G46">
            <v>0</v>
          </cell>
          <cell r="H46">
            <v>0</v>
          </cell>
          <cell r="I46">
            <v>92143477</v>
          </cell>
        </row>
        <row r="47">
          <cell r="B47" t="str">
            <v>TK336</v>
          </cell>
          <cell r="C47" t="str">
            <v>Phaûi traû noäi boä </v>
          </cell>
          <cell r="D47">
            <v>0</v>
          </cell>
          <cell r="E47">
            <v>0</v>
          </cell>
          <cell r="F47">
            <v>0</v>
          </cell>
          <cell r="G47">
            <v>0</v>
          </cell>
          <cell r="H47">
            <v>0</v>
          </cell>
          <cell r="I47">
            <v>0</v>
          </cell>
        </row>
        <row r="48">
          <cell r="B48" t="str">
            <v>TK338</v>
          </cell>
          <cell r="C48" t="str">
            <v>Phaûi traû phaûi noäp khaùc</v>
          </cell>
          <cell r="D48">
            <v>0</v>
          </cell>
          <cell r="E48">
            <v>0</v>
          </cell>
          <cell r="F48">
            <v>0</v>
          </cell>
          <cell r="G48">
            <v>0</v>
          </cell>
          <cell r="H48">
            <v>0</v>
          </cell>
          <cell r="I48">
            <v>0</v>
          </cell>
        </row>
        <row r="49">
          <cell r="B49" t="str">
            <v>TK3387</v>
          </cell>
          <cell r="C49" t="str">
            <v>Doanh thu nhaän tröôùc</v>
          </cell>
          <cell r="D49">
            <v>0</v>
          </cell>
          <cell r="E49">
            <v>0</v>
          </cell>
          <cell r="F49">
            <v>0</v>
          </cell>
          <cell r="G49">
            <v>0</v>
          </cell>
          <cell r="H49">
            <v>0</v>
          </cell>
          <cell r="I49">
            <v>0</v>
          </cell>
        </row>
        <row r="50">
          <cell r="B50" t="str">
            <v>TK411</v>
          </cell>
          <cell r="C50" t="str">
            <v>Nguoàn voán kinh doanh</v>
          </cell>
          <cell r="D50">
            <v>0</v>
          </cell>
          <cell r="E50">
            <v>1620000000</v>
          </cell>
          <cell r="F50">
            <v>0</v>
          </cell>
          <cell r="G50">
            <v>0</v>
          </cell>
          <cell r="H50">
            <v>0</v>
          </cell>
          <cell r="I50">
            <v>1620000000</v>
          </cell>
        </row>
        <row r="51">
          <cell r="B51" t="str">
            <v>TK412</v>
          </cell>
          <cell r="C51" t="str">
            <v>Cheânh leäch ñaùnh giaù laïi taøi saûn</v>
          </cell>
          <cell r="D51">
            <v>0</v>
          </cell>
          <cell r="E51">
            <v>0</v>
          </cell>
          <cell r="F51">
            <v>0</v>
          </cell>
          <cell r="G51">
            <v>0</v>
          </cell>
          <cell r="H51">
            <v>0</v>
          </cell>
          <cell r="I51">
            <v>0</v>
          </cell>
        </row>
        <row r="52">
          <cell r="B52" t="str">
            <v>TK413</v>
          </cell>
          <cell r="C52" t="str">
            <v>Cheânh leäch tyû giaù</v>
          </cell>
          <cell r="D52">
            <v>0</v>
          </cell>
          <cell r="E52">
            <v>0</v>
          </cell>
          <cell r="F52">
            <v>0</v>
          </cell>
          <cell r="G52">
            <v>0</v>
          </cell>
          <cell r="H52">
            <v>0</v>
          </cell>
          <cell r="I52">
            <v>0</v>
          </cell>
        </row>
        <row r="53">
          <cell r="B53" t="str">
            <v>TK4211</v>
          </cell>
          <cell r="C53" t="str">
            <v>Lôïi nhuaän chöa phaân phoái (naêm tröôùc)</v>
          </cell>
          <cell r="D53">
            <v>0</v>
          </cell>
          <cell r="E53">
            <v>-99521233</v>
          </cell>
          <cell r="F53">
            <v>0</v>
          </cell>
          <cell r="G53">
            <v>0</v>
          </cell>
          <cell r="H53">
            <v>99521233</v>
          </cell>
          <cell r="I53">
            <v>0</v>
          </cell>
        </row>
        <row r="54">
          <cell r="B54" t="str">
            <v>TK4212</v>
          </cell>
          <cell r="C54" t="str">
            <v>Lôïi nhuaän chöa phaân phoái (naêm nay)</v>
          </cell>
          <cell r="D54">
            <v>0</v>
          </cell>
          <cell r="E54">
            <v>54926968</v>
          </cell>
          <cell r="F54">
            <v>58048905</v>
          </cell>
          <cell r="G54">
            <v>97835997</v>
          </cell>
          <cell r="H54">
            <v>0</v>
          </cell>
          <cell r="I54">
            <v>94714060</v>
          </cell>
        </row>
        <row r="55">
          <cell r="B55" t="str">
            <v>TK431</v>
          </cell>
          <cell r="C55" t="str">
            <v>Quyõ khen thöôûng - phuùc lôïi</v>
          </cell>
          <cell r="D55">
            <v>0</v>
          </cell>
          <cell r="E55">
            <v>634450</v>
          </cell>
          <cell r="F55">
            <v>0</v>
          </cell>
          <cell r="G55">
            <v>0</v>
          </cell>
          <cell r="H55">
            <v>0</v>
          </cell>
          <cell r="I55">
            <v>634450</v>
          </cell>
        </row>
        <row r="56">
          <cell r="B56" t="str">
            <v>TK5111</v>
          </cell>
          <cell r="C56" t="str">
            <v>Doanh thu baùn haøng hoùa</v>
          </cell>
          <cell r="D56">
            <v>0</v>
          </cell>
          <cell r="E56">
            <v>0</v>
          </cell>
          <cell r="F56">
            <v>3525695</v>
          </cell>
          <cell r="G56">
            <v>3525695</v>
          </cell>
          <cell r="H56">
            <v>0</v>
          </cell>
          <cell r="I56">
            <v>0</v>
          </cell>
        </row>
        <row r="57">
          <cell r="B57" t="str">
            <v>TK51121</v>
          </cell>
          <cell r="C57" t="str">
            <v>Doanh thu baùn saûn phaåm xaây laép (SOS)</v>
          </cell>
          <cell r="D57">
            <v>0</v>
          </cell>
          <cell r="E57">
            <v>0</v>
          </cell>
          <cell r="F57">
            <v>368357143</v>
          </cell>
          <cell r="G57">
            <v>368357143</v>
          </cell>
          <cell r="H57">
            <v>0</v>
          </cell>
          <cell r="I57">
            <v>0</v>
          </cell>
        </row>
        <row r="58">
          <cell r="B58" t="str">
            <v>TK51122</v>
          </cell>
          <cell r="C58" t="str">
            <v>Doanh thu baùn saûn phaåm xaây laép Vónh Thaùi</v>
          </cell>
          <cell r="D58">
            <v>0</v>
          </cell>
          <cell r="E58">
            <v>0</v>
          </cell>
          <cell r="F58">
            <v>159799000</v>
          </cell>
          <cell r="G58">
            <v>159799000</v>
          </cell>
          <cell r="H58">
            <v>0</v>
          </cell>
          <cell r="I58">
            <v>0</v>
          </cell>
        </row>
        <row r="59">
          <cell r="B59" t="str">
            <v>TK51123</v>
          </cell>
          <cell r="C59" t="str">
            <v>Doanh thu baùn saûn phaåm xaây laép Saân Banh</v>
          </cell>
          <cell r="D59">
            <v>0</v>
          </cell>
          <cell r="E59">
            <v>0</v>
          </cell>
          <cell r="F59">
            <v>0</v>
          </cell>
          <cell r="G59">
            <v>0</v>
          </cell>
          <cell r="H59">
            <v>0</v>
          </cell>
          <cell r="I59">
            <v>0</v>
          </cell>
        </row>
        <row r="60">
          <cell r="B60" t="str">
            <v>TK51124</v>
          </cell>
          <cell r="C60" t="str">
            <v>Doanh thu baùn saûn phaåm xaây laép Vónh Phöông</v>
          </cell>
          <cell r="D60">
            <v>0</v>
          </cell>
          <cell r="E60">
            <v>0</v>
          </cell>
          <cell r="F60">
            <v>0</v>
          </cell>
          <cell r="G60">
            <v>0</v>
          </cell>
          <cell r="H60">
            <v>0</v>
          </cell>
          <cell r="I60">
            <v>0</v>
          </cell>
        </row>
        <row r="61">
          <cell r="B61" t="str">
            <v>TK51131</v>
          </cell>
          <cell r="C61" t="str">
            <v>Doanh thu cung caáp dòch vuï vaän chuyeån</v>
          </cell>
          <cell r="D61">
            <v>0</v>
          </cell>
          <cell r="E61">
            <v>0</v>
          </cell>
          <cell r="F61">
            <v>58282858</v>
          </cell>
          <cell r="G61">
            <v>58282858</v>
          </cell>
          <cell r="H61">
            <v>0</v>
          </cell>
          <cell r="I61">
            <v>0</v>
          </cell>
        </row>
        <row r="62">
          <cell r="B62" t="str">
            <v>TK51132</v>
          </cell>
          <cell r="C62" t="str">
            <v>Doanh thu cung caáp dòch vuï cho möôùn thieát bò</v>
          </cell>
          <cell r="D62">
            <v>0</v>
          </cell>
          <cell r="E62">
            <v>0</v>
          </cell>
          <cell r="F62">
            <v>44840910</v>
          </cell>
          <cell r="G62">
            <v>44840910</v>
          </cell>
          <cell r="H62">
            <v>0</v>
          </cell>
          <cell r="I62">
            <v>0</v>
          </cell>
        </row>
        <row r="63">
          <cell r="B63" t="str">
            <v>TK51138</v>
          </cell>
          <cell r="C63" t="str">
            <v>Doanh thu cung caáp dòch vuï khaùc</v>
          </cell>
          <cell r="D63">
            <v>0</v>
          </cell>
          <cell r="E63">
            <v>0</v>
          </cell>
          <cell r="F63">
            <v>0</v>
          </cell>
          <cell r="G63">
            <v>0</v>
          </cell>
          <cell r="H63">
            <v>0</v>
          </cell>
          <cell r="I63">
            <v>0</v>
          </cell>
        </row>
        <row r="64">
          <cell r="B64" t="str">
            <v>TK532</v>
          </cell>
          <cell r="C64" t="str">
            <v>Haøng baùn bò traû laïi</v>
          </cell>
          <cell r="D64">
            <v>0</v>
          </cell>
          <cell r="E64">
            <v>0</v>
          </cell>
          <cell r="F64">
            <v>0</v>
          </cell>
          <cell r="G64">
            <v>0</v>
          </cell>
          <cell r="H64">
            <v>0</v>
          </cell>
          <cell r="I64">
            <v>0</v>
          </cell>
        </row>
        <row r="65">
          <cell r="B65" t="str">
            <v>TK6211</v>
          </cell>
          <cell r="C65" t="str">
            <v>Chi phí nguyeân lieäu, vaät lieäu tröïc tieáp coâng trình SOS</v>
          </cell>
          <cell r="D65">
            <v>0</v>
          </cell>
          <cell r="E65">
            <v>0</v>
          </cell>
          <cell r="F65">
            <v>27337627</v>
          </cell>
          <cell r="G65">
            <v>27337627</v>
          </cell>
          <cell r="H65">
            <v>0</v>
          </cell>
          <cell r="I65">
            <v>0</v>
          </cell>
        </row>
        <row r="66">
          <cell r="B66" t="str">
            <v>TK6212</v>
          </cell>
          <cell r="C66" t="str">
            <v>Chi phí nguyeân lieäu, vaät lieäu tröïc tieáp Vónh Thaùi</v>
          </cell>
          <cell r="D66">
            <v>0</v>
          </cell>
          <cell r="E66">
            <v>0</v>
          </cell>
          <cell r="F66">
            <v>0</v>
          </cell>
          <cell r="G66">
            <v>0</v>
          </cell>
          <cell r="H66">
            <v>0</v>
          </cell>
          <cell r="I66">
            <v>0</v>
          </cell>
        </row>
        <row r="67">
          <cell r="B67" t="str">
            <v>TK6213</v>
          </cell>
          <cell r="C67" t="str">
            <v>Chi phí nguyeân lieäu, vaät lieäu tröïc tieáp Saân Banh</v>
          </cell>
          <cell r="D67">
            <v>0</v>
          </cell>
          <cell r="E67">
            <v>0</v>
          </cell>
          <cell r="F67">
            <v>12250000</v>
          </cell>
          <cell r="G67">
            <v>12250000</v>
          </cell>
          <cell r="H67">
            <v>0</v>
          </cell>
          <cell r="I67">
            <v>0</v>
          </cell>
        </row>
        <row r="68">
          <cell r="B68" t="str">
            <v>TK6214</v>
          </cell>
          <cell r="C68" t="str">
            <v>Chi phí nguyeân lieäu, vaät lieäu tröïc tieáp vaän chuyeån</v>
          </cell>
          <cell r="D68">
            <v>0</v>
          </cell>
          <cell r="E68">
            <v>0</v>
          </cell>
          <cell r="F68">
            <v>0</v>
          </cell>
          <cell r="G68">
            <v>0</v>
          </cell>
          <cell r="H68">
            <v>0</v>
          </cell>
          <cell r="I68">
            <v>0</v>
          </cell>
        </row>
        <row r="69">
          <cell r="B69" t="str">
            <v>TK6215</v>
          </cell>
          <cell r="C69" t="str">
            <v>Chi phí nguyeân lieäu, vaät lieäu tröïc tieáp möôùn TB</v>
          </cell>
          <cell r="D69">
            <v>0</v>
          </cell>
          <cell r="E69">
            <v>0</v>
          </cell>
          <cell r="F69">
            <v>0</v>
          </cell>
          <cell r="G69">
            <v>0</v>
          </cell>
          <cell r="H69">
            <v>0</v>
          </cell>
          <cell r="I69">
            <v>0</v>
          </cell>
        </row>
        <row r="70">
          <cell r="B70" t="str">
            <v>TK6216</v>
          </cell>
          <cell r="C70" t="str">
            <v>Chi phí nguyeân lieäu, vaät lieäu tröïc tieáp Vónh Phöông</v>
          </cell>
          <cell r="D70">
            <v>0</v>
          </cell>
          <cell r="E70">
            <v>0</v>
          </cell>
          <cell r="F70">
            <v>32620847</v>
          </cell>
          <cell r="G70">
            <v>32620847</v>
          </cell>
          <cell r="H70">
            <v>0</v>
          </cell>
          <cell r="I70">
            <v>0</v>
          </cell>
        </row>
        <row r="71">
          <cell r="B71" t="str">
            <v>TK6218</v>
          </cell>
          <cell r="C71" t="str">
            <v>Chi phí nguyeân lieäu, vaät lieäu tröïc tieáp HÑ khaùc</v>
          </cell>
          <cell r="D71">
            <v>0</v>
          </cell>
          <cell r="E71">
            <v>0</v>
          </cell>
          <cell r="F71">
            <v>0</v>
          </cell>
          <cell r="G71">
            <v>0</v>
          </cell>
          <cell r="H71">
            <v>0</v>
          </cell>
          <cell r="I71">
            <v>0</v>
          </cell>
        </row>
        <row r="72">
          <cell r="B72" t="str">
            <v>TK6221</v>
          </cell>
          <cell r="C72" t="str">
            <v>Chi phí nhaân coâng tröïc tieáp coâng trình SOS</v>
          </cell>
          <cell r="D72">
            <v>0</v>
          </cell>
          <cell r="E72">
            <v>0</v>
          </cell>
          <cell r="F72">
            <v>6812462</v>
          </cell>
          <cell r="G72">
            <v>6812462</v>
          </cell>
          <cell r="H72">
            <v>0</v>
          </cell>
          <cell r="I72">
            <v>0</v>
          </cell>
        </row>
        <row r="73">
          <cell r="B73" t="str">
            <v>TK6222</v>
          </cell>
          <cell r="C73" t="str">
            <v>Chi phí nhaân coâng tröïc tieáp Vónh Thaùi</v>
          </cell>
          <cell r="D73">
            <v>0</v>
          </cell>
          <cell r="E73">
            <v>0</v>
          </cell>
          <cell r="F73">
            <v>11826500</v>
          </cell>
          <cell r="G73">
            <v>11826500</v>
          </cell>
          <cell r="H73">
            <v>0</v>
          </cell>
          <cell r="I73">
            <v>0</v>
          </cell>
        </row>
        <row r="74">
          <cell r="B74" t="str">
            <v>TK6223</v>
          </cell>
          <cell r="C74" t="str">
            <v>Chi phí nhaân coâng tröïc tieáp Saân Banh</v>
          </cell>
          <cell r="D74">
            <v>0</v>
          </cell>
          <cell r="E74">
            <v>0</v>
          </cell>
          <cell r="F74">
            <v>5913769</v>
          </cell>
          <cell r="G74">
            <v>5913769</v>
          </cell>
          <cell r="H74">
            <v>0</v>
          </cell>
          <cell r="I74">
            <v>0</v>
          </cell>
        </row>
        <row r="75">
          <cell r="B75" t="str">
            <v>TK6224</v>
          </cell>
          <cell r="C75" t="str">
            <v>Chi phí nhaân coâng tröïc tieáp dòch vuï vaän chuyeån</v>
          </cell>
          <cell r="D75">
            <v>0</v>
          </cell>
          <cell r="E75">
            <v>0</v>
          </cell>
          <cell r="F75">
            <v>3000000</v>
          </cell>
          <cell r="G75">
            <v>3000000</v>
          </cell>
          <cell r="H75">
            <v>0</v>
          </cell>
          <cell r="I75">
            <v>0</v>
          </cell>
        </row>
        <row r="76">
          <cell r="B76" t="str">
            <v>TK6225</v>
          </cell>
          <cell r="C76" t="str">
            <v>Chi phí nhaân coâng tröïc tieáp dòch vuï möôùn thieát bò</v>
          </cell>
          <cell r="D76">
            <v>0</v>
          </cell>
          <cell r="E76">
            <v>0</v>
          </cell>
          <cell r="F76">
            <v>0</v>
          </cell>
          <cell r="G76">
            <v>0</v>
          </cell>
          <cell r="H76">
            <v>0</v>
          </cell>
          <cell r="I76">
            <v>0</v>
          </cell>
        </row>
        <row r="77">
          <cell r="B77" t="str">
            <v>TK6226</v>
          </cell>
          <cell r="C77" t="str">
            <v>Chi phí nhaân coâng tröïc tieáp Vónh Phöông</v>
          </cell>
          <cell r="D77">
            <v>0</v>
          </cell>
          <cell r="E77">
            <v>0</v>
          </cell>
          <cell r="F77">
            <v>7397308</v>
          </cell>
          <cell r="G77">
            <v>7397308</v>
          </cell>
          <cell r="H77">
            <v>0</v>
          </cell>
          <cell r="I77">
            <v>0</v>
          </cell>
        </row>
        <row r="78">
          <cell r="B78" t="str">
            <v>TK6228</v>
          </cell>
          <cell r="C78" t="str">
            <v>Chi phí nhaân coâng tröïc tieáp HÑ khaùc</v>
          </cell>
          <cell r="D78">
            <v>0</v>
          </cell>
          <cell r="E78">
            <v>0</v>
          </cell>
          <cell r="F78">
            <v>0</v>
          </cell>
          <cell r="G78">
            <v>0</v>
          </cell>
          <cell r="H78">
            <v>0</v>
          </cell>
          <cell r="I78">
            <v>0</v>
          </cell>
        </row>
        <row r="79">
          <cell r="B79" t="str">
            <v>TK6231</v>
          </cell>
          <cell r="C79" t="str">
            <v>Chi phí söû duïng maùy thi coâng (nhaân coâng) SOS</v>
          </cell>
          <cell r="D79">
            <v>0</v>
          </cell>
          <cell r="E79">
            <v>0</v>
          </cell>
          <cell r="F79">
            <v>687848</v>
          </cell>
          <cell r="G79">
            <v>687848</v>
          </cell>
          <cell r="H79">
            <v>0</v>
          </cell>
          <cell r="I79">
            <v>0</v>
          </cell>
        </row>
        <row r="80">
          <cell r="B80" t="str">
            <v>TK6232</v>
          </cell>
          <cell r="C80" t="str">
            <v>Chi phí söû duïng maùy thi coâng (nhaân coâng) Vónh Thaùi</v>
          </cell>
          <cell r="D80">
            <v>0</v>
          </cell>
          <cell r="E80">
            <v>0</v>
          </cell>
          <cell r="F80">
            <v>0</v>
          </cell>
          <cell r="G80">
            <v>0</v>
          </cell>
          <cell r="H80">
            <v>0</v>
          </cell>
          <cell r="I80">
            <v>0</v>
          </cell>
        </row>
        <row r="81">
          <cell r="B81" t="str">
            <v>TK6233</v>
          </cell>
          <cell r="C81" t="str">
            <v>Chi phí söû duïng maùy thi coâng (nhaân coâng) Saân Banh</v>
          </cell>
          <cell r="D81">
            <v>0</v>
          </cell>
          <cell r="E81">
            <v>0</v>
          </cell>
          <cell r="F81">
            <v>5290770</v>
          </cell>
          <cell r="G81">
            <v>5290770</v>
          </cell>
          <cell r="H81">
            <v>0</v>
          </cell>
          <cell r="I81">
            <v>0</v>
          </cell>
        </row>
        <row r="82">
          <cell r="B82" t="str">
            <v>TK6234</v>
          </cell>
          <cell r="C82" t="str">
            <v>Chi phí söû duïng maùy thi coâng (nhaân coâng) Vchuyeån</v>
          </cell>
          <cell r="D82">
            <v>0</v>
          </cell>
          <cell r="E82">
            <v>0</v>
          </cell>
          <cell r="F82">
            <v>0</v>
          </cell>
          <cell r="G82">
            <v>0</v>
          </cell>
          <cell r="H82">
            <v>0</v>
          </cell>
          <cell r="I82">
            <v>0</v>
          </cell>
        </row>
        <row r="83">
          <cell r="B83" t="str">
            <v>TK6235</v>
          </cell>
          <cell r="C83" t="str">
            <v>Chi phí söû duïng maùy thi coâng (nhaân coâng) möôùn TB</v>
          </cell>
          <cell r="D83">
            <v>0</v>
          </cell>
          <cell r="E83">
            <v>0</v>
          </cell>
          <cell r="F83">
            <v>4050896</v>
          </cell>
          <cell r="G83">
            <v>4050896</v>
          </cell>
          <cell r="H83">
            <v>0</v>
          </cell>
          <cell r="I83">
            <v>0</v>
          </cell>
        </row>
        <row r="84">
          <cell r="B84" t="str">
            <v>TK6236</v>
          </cell>
          <cell r="C84" t="str">
            <v>Chi phí söû duïng maùy thi coâng (nhaân coâng) Vónh Phöông</v>
          </cell>
          <cell r="D84">
            <v>0</v>
          </cell>
          <cell r="E84">
            <v>0</v>
          </cell>
          <cell r="F84">
            <v>0</v>
          </cell>
          <cell r="G84">
            <v>0</v>
          </cell>
          <cell r="H84">
            <v>0</v>
          </cell>
          <cell r="I84">
            <v>0</v>
          </cell>
        </row>
        <row r="85">
          <cell r="B85" t="str">
            <v>TK62321</v>
          </cell>
          <cell r="C85" t="str">
            <v>Chi phí söû duïng maùy thi coâng (vaät tö, nhieân lieäu) SOS</v>
          </cell>
          <cell r="D85">
            <v>0</v>
          </cell>
          <cell r="E85">
            <v>0</v>
          </cell>
          <cell r="F85">
            <v>1865643</v>
          </cell>
          <cell r="G85">
            <v>1865643</v>
          </cell>
          <cell r="H85">
            <v>0</v>
          </cell>
          <cell r="I85">
            <v>0</v>
          </cell>
        </row>
        <row r="86">
          <cell r="B86" t="str">
            <v>TK62322</v>
          </cell>
          <cell r="C86" t="str">
            <v>Chi phí söû duïng maùy thi coâng (vaät tö, nhieân lieäu) Vónh Thaùi</v>
          </cell>
          <cell r="D86">
            <v>0</v>
          </cell>
          <cell r="E86">
            <v>0</v>
          </cell>
          <cell r="F86">
            <v>0</v>
          </cell>
          <cell r="G86">
            <v>0</v>
          </cell>
          <cell r="H86">
            <v>0</v>
          </cell>
          <cell r="I86">
            <v>0</v>
          </cell>
        </row>
        <row r="87">
          <cell r="B87" t="str">
            <v>TK62323</v>
          </cell>
          <cell r="C87" t="str">
            <v>Chi phí söû duïng maùy thi coâng (vtö, nhieân lieäu) Saân Banh</v>
          </cell>
          <cell r="D87">
            <v>0</v>
          </cell>
          <cell r="E87">
            <v>0</v>
          </cell>
          <cell r="F87">
            <v>23225585</v>
          </cell>
          <cell r="G87">
            <v>23225585</v>
          </cell>
          <cell r="H87">
            <v>0</v>
          </cell>
          <cell r="I87">
            <v>0</v>
          </cell>
        </row>
        <row r="88">
          <cell r="B88" t="str">
            <v>TK62324</v>
          </cell>
          <cell r="C88" t="str">
            <v>Chi phí söû duïng maùy thi coâng (vaät tö, nhieân lieäu) vaän chuyeån</v>
          </cell>
          <cell r="D88">
            <v>0</v>
          </cell>
          <cell r="E88">
            <v>0</v>
          </cell>
          <cell r="F88">
            <v>7356599</v>
          </cell>
          <cell r="G88">
            <v>7356599</v>
          </cell>
          <cell r="H88">
            <v>0</v>
          </cell>
          <cell r="I88">
            <v>0</v>
          </cell>
        </row>
        <row r="89">
          <cell r="B89" t="str">
            <v>TK62325</v>
          </cell>
          <cell r="C89" t="str">
            <v>Chi phí söû duïng maùy thi coâng (vtö, nhieân lieäu) möôùn TB</v>
          </cell>
          <cell r="D89">
            <v>0</v>
          </cell>
          <cell r="E89">
            <v>0</v>
          </cell>
          <cell r="F89">
            <v>11236322</v>
          </cell>
          <cell r="G89">
            <v>11236322</v>
          </cell>
          <cell r="H89">
            <v>0</v>
          </cell>
          <cell r="I89">
            <v>0</v>
          </cell>
        </row>
        <row r="90">
          <cell r="B90" t="str">
            <v>TK62326</v>
          </cell>
          <cell r="C90" t="str">
            <v>Chi phí söû duïng maùy thi coâng (vaät tö, nhieân lieäu) Vónh Phöông</v>
          </cell>
          <cell r="D90">
            <v>0</v>
          </cell>
          <cell r="E90">
            <v>0</v>
          </cell>
          <cell r="F90">
            <v>0</v>
          </cell>
          <cell r="G90">
            <v>0</v>
          </cell>
          <cell r="H90">
            <v>0</v>
          </cell>
          <cell r="I90">
            <v>0</v>
          </cell>
        </row>
        <row r="91">
          <cell r="B91" t="str">
            <v>TK62331</v>
          </cell>
          <cell r="C91" t="str">
            <v>Chi phí söû duïng maùy thi coâng (duïng cuï) SOS</v>
          </cell>
          <cell r="D91">
            <v>0</v>
          </cell>
          <cell r="E91">
            <v>0</v>
          </cell>
          <cell r="F91">
            <v>723255</v>
          </cell>
          <cell r="G91">
            <v>723255</v>
          </cell>
          <cell r="H91">
            <v>0</v>
          </cell>
          <cell r="I91">
            <v>0</v>
          </cell>
        </row>
        <row r="92">
          <cell r="B92" t="str">
            <v>TK62332</v>
          </cell>
          <cell r="C92" t="str">
            <v>Chi phí söû duïng maùy thi coâng (duïng cuï) Vónh Thaùi</v>
          </cell>
          <cell r="D92">
            <v>0</v>
          </cell>
          <cell r="E92">
            <v>0</v>
          </cell>
          <cell r="F92">
            <v>13839</v>
          </cell>
          <cell r="G92">
            <v>13839</v>
          </cell>
          <cell r="H92">
            <v>0</v>
          </cell>
          <cell r="I92">
            <v>0</v>
          </cell>
        </row>
        <row r="93">
          <cell r="B93" t="str">
            <v>TK62333</v>
          </cell>
          <cell r="C93" t="str">
            <v>Chi phí söû duïng maùy thi coâng (duïng cuï) Saân Banh</v>
          </cell>
          <cell r="D93">
            <v>0</v>
          </cell>
          <cell r="E93">
            <v>0</v>
          </cell>
          <cell r="F93">
            <v>264343</v>
          </cell>
          <cell r="G93">
            <v>264343</v>
          </cell>
          <cell r="H93">
            <v>0</v>
          </cell>
          <cell r="I93">
            <v>0</v>
          </cell>
        </row>
        <row r="94">
          <cell r="B94" t="str">
            <v>TK62334</v>
          </cell>
          <cell r="C94" t="str">
            <v>Chi phí söû duïng maùy thi coâng (duïng cuï) vaän chuyeån</v>
          </cell>
          <cell r="D94">
            <v>0</v>
          </cell>
          <cell r="E94">
            <v>0</v>
          </cell>
          <cell r="F94">
            <v>7508747</v>
          </cell>
          <cell r="G94">
            <v>7508747</v>
          </cell>
          <cell r="H94">
            <v>0</v>
          </cell>
          <cell r="I94">
            <v>0</v>
          </cell>
        </row>
        <row r="95">
          <cell r="B95" t="str">
            <v>TK62335</v>
          </cell>
          <cell r="C95" t="str">
            <v>Chi phí söû duïng maùy thi coâng (duïng cuï) möôùn thieát bò</v>
          </cell>
          <cell r="D95">
            <v>0</v>
          </cell>
          <cell r="E95">
            <v>0</v>
          </cell>
          <cell r="F95">
            <v>582427</v>
          </cell>
          <cell r="G95">
            <v>582427</v>
          </cell>
          <cell r="H95">
            <v>0</v>
          </cell>
          <cell r="I95">
            <v>0</v>
          </cell>
        </row>
        <row r="96">
          <cell r="B96" t="str">
            <v>TK62336</v>
          </cell>
          <cell r="C96" t="str">
            <v>Chi phí söû duïng maùy thi coâng (duïng cuï) Vónh Phöông</v>
          </cell>
          <cell r="D96">
            <v>0</v>
          </cell>
          <cell r="E96">
            <v>0</v>
          </cell>
          <cell r="F96">
            <v>10621289</v>
          </cell>
          <cell r="G96">
            <v>10621289</v>
          </cell>
          <cell r="H96">
            <v>0</v>
          </cell>
          <cell r="I96">
            <v>0</v>
          </cell>
        </row>
        <row r="97">
          <cell r="B97" t="str">
            <v>TK62341</v>
          </cell>
          <cell r="C97" t="str">
            <v>Chi phí söû duïng maùy thi coâng (khaáu hao maùy) SOS</v>
          </cell>
          <cell r="D97">
            <v>0</v>
          </cell>
          <cell r="E97">
            <v>0</v>
          </cell>
          <cell r="F97">
            <v>1266977</v>
          </cell>
          <cell r="G97">
            <v>1266977</v>
          </cell>
          <cell r="H97">
            <v>0</v>
          </cell>
          <cell r="I97">
            <v>0</v>
          </cell>
        </row>
        <row r="98">
          <cell r="B98" t="str">
            <v>TK62342</v>
          </cell>
          <cell r="C98" t="str">
            <v>Chi phí söû duïng maùy thi coâng (khaáu hao maùy) Vónh Thaùi</v>
          </cell>
          <cell r="D98">
            <v>0</v>
          </cell>
          <cell r="E98">
            <v>0</v>
          </cell>
          <cell r="F98">
            <v>583333</v>
          </cell>
          <cell r="G98">
            <v>583333</v>
          </cell>
          <cell r="H98">
            <v>0</v>
          </cell>
          <cell r="I98">
            <v>0</v>
          </cell>
        </row>
        <row r="99">
          <cell r="B99" t="str">
            <v>TK62343</v>
          </cell>
          <cell r="C99" t="str">
            <v>Chi phí söû duïng maùy thi coâng (khaáu hao maùy) Saân Banh</v>
          </cell>
          <cell r="D99">
            <v>0</v>
          </cell>
          <cell r="E99">
            <v>0</v>
          </cell>
          <cell r="F99">
            <v>11814090</v>
          </cell>
          <cell r="G99">
            <v>11814090</v>
          </cell>
          <cell r="H99">
            <v>0</v>
          </cell>
          <cell r="I99">
            <v>0</v>
          </cell>
        </row>
        <row r="100">
          <cell r="B100" t="str">
            <v>TK62344</v>
          </cell>
          <cell r="C100" t="str">
            <v>Chi phí söû duïng maùy thi coâng (khaáu hao maùy) vaän chuyeån</v>
          </cell>
          <cell r="D100">
            <v>0</v>
          </cell>
          <cell r="E100">
            <v>0</v>
          </cell>
          <cell r="F100">
            <v>7291667</v>
          </cell>
          <cell r="G100">
            <v>7291667</v>
          </cell>
          <cell r="H100">
            <v>0</v>
          </cell>
          <cell r="I100">
            <v>0</v>
          </cell>
        </row>
        <row r="101">
          <cell r="B101" t="str">
            <v>TK62345</v>
          </cell>
          <cell r="C101" t="str">
            <v>Chi phí söû duïng maùy thi coâng (khaáu hao maùy) möôùn TB</v>
          </cell>
          <cell r="D101">
            <v>0</v>
          </cell>
          <cell r="E101">
            <v>0</v>
          </cell>
          <cell r="F101">
            <v>6536247</v>
          </cell>
          <cell r="G101">
            <v>6536247</v>
          </cell>
          <cell r="H101">
            <v>0</v>
          </cell>
          <cell r="I101">
            <v>0</v>
          </cell>
        </row>
        <row r="102">
          <cell r="B102" t="str">
            <v>TK62346</v>
          </cell>
          <cell r="C102" t="str">
            <v>Chi phí söû duïng maùy thi coâng (khaáu hao maùy) Vónh Phöông</v>
          </cell>
          <cell r="D102">
            <v>0</v>
          </cell>
          <cell r="E102">
            <v>0</v>
          </cell>
          <cell r="F102">
            <v>2508532</v>
          </cell>
          <cell r="G102">
            <v>2508532</v>
          </cell>
          <cell r="H102">
            <v>0</v>
          </cell>
          <cell r="I102">
            <v>0</v>
          </cell>
        </row>
        <row r="103">
          <cell r="B103" t="str">
            <v>TK62371</v>
          </cell>
          <cell r="C103" t="str">
            <v>Chi phí söû duïng maùy thi coâng (dòch vuï mua ngoaøi) SOS</v>
          </cell>
          <cell r="D103">
            <v>0</v>
          </cell>
          <cell r="E103">
            <v>0</v>
          </cell>
          <cell r="F103">
            <v>0</v>
          </cell>
          <cell r="G103">
            <v>0</v>
          </cell>
          <cell r="H103">
            <v>0</v>
          </cell>
          <cell r="I103">
            <v>0</v>
          </cell>
        </row>
        <row r="104">
          <cell r="B104" t="str">
            <v>TK62372</v>
          </cell>
          <cell r="C104" t="str">
            <v>Chi phí söû duïng maùy thi coâng (dòch vuï mua ngoaøi)  Vónh Thaùi</v>
          </cell>
          <cell r="D104">
            <v>0</v>
          </cell>
          <cell r="E104">
            <v>0</v>
          </cell>
          <cell r="F104">
            <v>0</v>
          </cell>
          <cell r="G104">
            <v>0</v>
          </cell>
          <cell r="H104">
            <v>0</v>
          </cell>
          <cell r="I104">
            <v>0</v>
          </cell>
        </row>
        <row r="105">
          <cell r="B105" t="str">
            <v>TK62373</v>
          </cell>
          <cell r="C105" t="str">
            <v>Chi phí söû duïng maùy thi coâng (dòch vuï mua ngoaøi) Saân Banh</v>
          </cell>
          <cell r="D105">
            <v>0</v>
          </cell>
          <cell r="E105">
            <v>0</v>
          </cell>
          <cell r="F105">
            <v>6111000</v>
          </cell>
          <cell r="G105">
            <v>6111000</v>
          </cell>
          <cell r="H105">
            <v>0</v>
          </cell>
          <cell r="I105">
            <v>0</v>
          </cell>
        </row>
        <row r="106">
          <cell r="B106" t="str">
            <v>TK62374</v>
          </cell>
          <cell r="C106" t="str">
            <v>Chi phí söû duïng maùy thi coâng (dòch vuï mua ngoaøi) vaän chuyeån</v>
          </cell>
          <cell r="D106">
            <v>0</v>
          </cell>
          <cell r="E106">
            <v>0</v>
          </cell>
          <cell r="F106">
            <v>0</v>
          </cell>
          <cell r="G106">
            <v>0</v>
          </cell>
          <cell r="H106">
            <v>0</v>
          </cell>
          <cell r="I106">
            <v>0</v>
          </cell>
        </row>
        <row r="107">
          <cell r="B107" t="str">
            <v>TK62375</v>
          </cell>
          <cell r="C107" t="str">
            <v>Chi phí söû duïng maùy thi coâng (dòch vuï mua ngoaøi) möôùn TB</v>
          </cell>
          <cell r="D107">
            <v>0</v>
          </cell>
          <cell r="E107">
            <v>0</v>
          </cell>
          <cell r="F107">
            <v>0</v>
          </cell>
          <cell r="G107">
            <v>0</v>
          </cell>
          <cell r="H107">
            <v>0</v>
          </cell>
          <cell r="I107">
            <v>0</v>
          </cell>
        </row>
        <row r="108">
          <cell r="B108" t="str">
            <v>TK62376</v>
          </cell>
          <cell r="C108" t="str">
            <v>Chi phí söû duïng maùy thi coâng (dòch vuï mua ngoaøi)  Vónh Phöông</v>
          </cell>
          <cell r="D108">
            <v>0</v>
          </cell>
          <cell r="E108">
            <v>0</v>
          </cell>
          <cell r="F108">
            <v>0</v>
          </cell>
          <cell r="G108">
            <v>0</v>
          </cell>
          <cell r="H108">
            <v>0</v>
          </cell>
          <cell r="I108">
            <v>0</v>
          </cell>
        </row>
        <row r="109">
          <cell r="B109" t="str">
            <v>TK62381</v>
          </cell>
          <cell r="C109" t="str">
            <v>Chi phí söû duïng maùy thi coâng (baèng tieàn khaùc) SOS</v>
          </cell>
          <cell r="D109">
            <v>0</v>
          </cell>
          <cell r="E109">
            <v>0</v>
          </cell>
          <cell r="F109">
            <v>0</v>
          </cell>
          <cell r="G109">
            <v>0</v>
          </cell>
          <cell r="H109">
            <v>0</v>
          </cell>
          <cell r="I109">
            <v>0</v>
          </cell>
        </row>
        <row r="110">
          <cell r="B110" t="str">
            <v>TK62382</v>
          </cell>
          <cell r="C110" t="str">
            <v>Chi phí söû duïng maùy thi coâng (baèng tieàn khaùc) Vónh Thaùi</v>
          </cell>
          <cell r="D110">
            <v>0</v>
          </cell>
          <cell r="E110">
            <v>0</v>
          </cell>
          <cell r="F110">
            <v>0</v>
          </cell>
          <cell r="G110">
            <v>0</v>
          </cell>
          <cell r="H110">
            <v>0</v>
          </cell>
          <cell r="I110">
            <v>0</v>
          </cell>
        </row>
        <row r="111">
          <cell r="B111" t="str">
            <v>TK62383</v>
          </cell>
          <cell r="C111" t="str">
            <v>Chi phí söû duïng maùy thi coâng (baèng tieàn khaùc) Saân Banh</v>
          </cell>
          <cell r="D111">
            <v>0</v>
          </cell>
          <cell r="E111">
            <v>0</v>
          </cell>
          <cell r="F111">
            <v>9052000</v>
          </cell>
          <cell r="G111">
            <v>9052000</v>
          </cell>
          <cell r="H111">
            <v>0</v>
          </cell>
          <cell r="I111">
            <v>0</v>
          </cell>
        </row>
        <row r="112">
          <cell r="B112" t="str">
            <v>TK62384</v>
          </cell>
          <cell r="C112" t="str">
            <v>Chi phí söû duïng maùy thi coâng (baèng tieàn khaùc) vaän chuyeån</v>
          </cell>
          <cell r="D112">
            <v>0</v>
          </cell>
          <cell r="E112">
            <v>0</v>
          </cell>
          <cell r="F112">
            <v>0</v>
          </cell>
          <cell r="G112">
            <v>0</v>
          </cell>
          <cell r="H112">
            <v>0</v>
          </cell>
          <cell r="I112">
            <v>0</v>
          </cell>
        </row>
        <row r="113">
          <cell r="B113" t="str">
            <v>TK62385</v>
          </cell>
          <cell r="C113" t="str">
            <v>Chi phí söû duïng maùy thi coâng (baèng tieàn khaùc) möôùn thieát bò</v>
          </cell>
          <cell r="D113">
            <v>0</v>
          </cell>
          <cell r="E113">
            <v>0</v>
          </cell>
          <cell r="F113">
            <v>0</v>
          </cell>
          <cell r="G113">
            <v>0</v>
          </cell>
          <cell r="H113">
            <v>0</v>
          </cell>
          <cell r="I113">
            <v>0</v>
          </cell>
        </row>
        <row r="114">
          <cell r="B114" t="str">
            <v>TK62386</v>
          </cell>
          <cell r="C114" t="str">
            <v>Chi phí söû duïng maùy thi coâng (baèng tieàn khaùc) Vónh Phöông</v>
          </cell>
          <cell r="D114">
            <v>0</v>
          </cell>
          <cell r="E114">
            <v>0</v>
          </cell>
          <cell r="F114">
            <v>0</v>
          </cell>
          <cell r="G114">
            <v>0</v>
          </cell>
          <cell r="H114">
            <v>0</v>
          </cell>
          <cell r="I114">
            <v>0</v>
          </cell>
        </row>
        <row r="115">
          <cell r="B115" t="str">
            <v>TK6271</v>
          </cell>
          <cell r="C115" t="str">
            <v>Chi phí saûn xuaát chung coâng trình SOS</v>
          </cell>
          <cell r="D115">
            <v>0</v>
          </cell>
          <cell r="E115">
            <v>0</v>
          </cell>
          <cell r="F115">
            <v>6310857</v>
          </cell>
          <cell r="G115">
            <v>6310857</v>
          </cell>
          <cell r="H115">
            <v>0</v>
          </cell>
          <cell r="I115">
            <v>0</v>
          </cell>
        </row>
        <row r="116">
          <cell r="B116" t="str">
            <v>TK6272</v>
          </cell>
          <cell r="C116" t="str">
            <v>Chi phí saûn xuaát chung Vónh Thaùi</v>
          </cell>
          <cell r="D116">
            <v>0</v>
          </cell>
          <cell r="E116">
            <v>0</v>
          </cell>
          <cell r="F116">
            <v>2509459</v>
          </cell>
          <cell r="G116">
            <v>2509459</v>
          </cell>
          <cell r="H116">
            <v>0</v>
          </cell>
          <cell r="I116">
            <v>0</v>
          </cell>
        </row>
        <row r="117">
          <cell r="B117" t="str">
            <v>TK6273</v>
          </cell>
          <cell r="C117" t="str">
            <v>Chi phí saûn xuaát chung Saân Banh</v>
          </cell>
          <cell r="D117">
            <v>0</v>
          </cell>
          <cell r="E117">
            <v>0</v>
          </cell>
          <cell r="F117">
            <v>11224150</v>
          </cell>
          <cell r="G117">
            <v>11224150</v>
          </cell>
          <cell r="H117">
            <v>0</v>
          </cell>
          <cell r="I117">
            <v>0</v>
          </cell>
        </row>
        <row r="118">
          <cell r="B118" t="str">
            <v>TK6274</v>
          </cell>
          <cell r="C118" t="str">
            <v>Chi phí saûn xuaát chung dòch vuï vaän chuyeån</v>
          </cell>
          <cell r="D118">
            <v>0</v>
          </cell>
          <cell r="E118">
            <v>0</v>
          </cell>
          <cell r="F118">
            <v>1382239</v>
          </cell>
          <cell r="G118">
            <v>1382239</v>
          </cell>
          <cell r="H118">
            <v>0</v>
          </cell>
          <cell r="I118">
            <v>0</v>
          </cell>
        </row>
        <row r="119">
          <cell r="B119" t="str">
            <v>TK6275</v>
          </cell>
          <cell r="C119" t="str">
            <v>Chi phí saûn xuaát chung dòch vuï möôùn thieát bò</v>
          </cell>
          <cell r="D119">
            <v>0</v>
          </cell>
          <cell r="E119">
            <v>0</v>
          </cell>
          <cell r="F119">
            <v>1397766</v>
          </cell>
          <cell r="G119">
            <v>1397766</v>
          </cell>
          <cell r="H119">
            <v>0</v>
          </cell>
          <cell r="I119">
            <v>0</v>
          </cell>
        </row>
        <row r="120">
          <cell r="B120" t="str">
            <v>TK6276</v>
          </cell>
          <cell r="C120" t="str">
            <v>Chi phí saûn xuaát chung Vónh Phöông</v>
          </cell>
          <cell r="D120">
            <v>0</v>
          </cell>
          <cell r="E120">
            <v>0</v>
          </cell>
          <cell r="F120">
            <v>7642617</v>
          </cell>
          <cell r="G120">
            <v>7642617</v>
          </cell>
          <cell r="H120">
            <v>0</v>
          </cell>
          <cell r="I120">
            <v>0</v>
          </cell>
        </row>
        <row r="121">
          <cell r="B121" t="str">
            <v>TK6278</v>
          </cell>
          <cell r="C121" t="str">
            <v>Chi phí saûn xuaát chung khaùc (phaân boå)</v>
          </cell>
          <cell r="D121">
            <v>0</v>
          </cell>
          <cell r="E121">
            <v>0</v>
          </cell>
          <cell r="F121">
            <v>7422727</v>
          </cell>
          <cell r="G121">
            <v>7422727</v>
          </cell>
          <cell r="H121">
            <v>0</v>
          </cell>
          <cell r="I121">
            <v>0</v>
          </cell>
        </row>
        <row r="122">
          <cell r="B122" t="str">
            <v>TK6321</v>
          </cell>
          <cell r="C122" t="str">
            <v>Giaù voán haøng baùn haøng hoùa</v>
          </cell>
          <cell r="D122">
            <v>0</v>
          </cell>
          <cell r="E122">
            <v>0</v>
          </cell>
          <cell r="F122">
            <v>3173322</v>
          </cell>
          <cell r="G122">
            <v>3173322</v>
          </cell>
          <cell r="H122">
            <v>0</v>
          </cell>
          <cell r="I122">
            <v>0</v>
          </cell>
        </row>
        <row r="123">
          <cell r="B123" t="str">
            <v>TK6322</v>
          </cell>
          <cell r="C123" t="str">
            <v>Giaù voán haøng baùn Vónh Thaùi</v>
          </cell>
          <cell r="D123">
            <v>0</v>
          </cell>
          <cell r="E123">
            <v>0</v>
          </cell>
          <cell r="F123">
            <v>105248462</v>
          </cell>
          <cell r="G123">
            <v>105248462</v>
          </cell>
          <cell r="H123">
            <v>0</v>
          </cell>
          <cell r="I123">
            <v>0</v>
          </cell>
        </row>
        <row r="124">
          <cell r="B124" t="str">
            <v>TK6323</v>
          </cell>
          <cell r="C124" t="str">
            <v>Giaù voán haøng baùn Saân Banh</v>
          </cell>
          <cell r="D124">
            <v>0</v>
          </cell>
          <cell r="E124">
            <v>0</v>
          </cell>
          <cell r="F124">
            <v>0</v>
          </cell>
          <cell r="G124">
            <v>0</v>
          </cell>
          <cell r="H124">
            <v>0</v>
          </cell>
          <cell r="I124">
            <v>0</v>
          </cell>
        </row>
        <row r="125">
          <cell r="B125" t="str">
            <v>TK6324</v>
          </cell>
          <cell r="C125" t="str">
            <v>Giaù voán haøng baùn DV vaän chuyeån</v>
          </cell>
          <cell r="D125">
            <v>0</v>
          </cell>
          <cell r="E125">
            <v>0</v>
          </cell>
          <cell r="F125">
            <v>26539252</v>
          </cell>
          <cell r="G125">
            <v>26539252</v>
          </cell>
          <cell r="H125">
            <v>0</v>
          </cell>
          <cell r="I125">
            <v>0</v>
          </cell>
        </row>
        <row r="126">
          <cell r="B126" t="str">
            <v>TK6325</v>
          </cell>
          <cell r="C126" t="str">
            <v>Giaù voán haøng baùn DV cho möôùn thieát bò</v>
          </cell>
          <cell r="D126">
            <v>0</v>
          </cell>
          <cell r="E126">
            <v>0</v>
          </cell>
          <cell r="F126">
            <v>23803658</v>
          </cell>
          <cell r="G126">
            <v>23803658</v>
          </cell>
          <cell r="H126">
            <v>0</v>
          </cell>
          <cell r="I126">
            <v>0</v>
          </cell>
        </row>
        <row r="127">
          <cell r="B127" t="str">
            <v>TK6326</v>
          </cell>
          <cell r="C127" t="str">
            <v>Giaù voán haøng baùn Vónh Phöông</v>
          </cell>
          <cell r="D127">
            <v>0</v>
          </cell>
          <cell r="E127">
            <v>0</v>
          </cell>
          <cell r="F127">
            <v>372586216</v>
          </cell>
          <cell r="G127">
            <v>372586216</v>
          </cell>
          <cell r="H127">
            <v>0</v>
          </cell>
          <cell r="I127">
            <v>0</v>
          </cell>
        </row>
        <row r="128">
          <cell r="B128" t="str">
            <v>TK641</v>
          </cell>
          <cell r="C128" t="str">
            <v>Chi phí baùn haøng (phaân boå)</v>
          </cell>
          <cell r="D128">
            <v>0</v>
          </cell>
          <cell r="E128">
            <v>0</v>
          </cell>
          <cell r="F128">
            <v>0</v>
          </cell>
          <cell r="G128">
            <v>0</v>
          </cell>
          <cell r="H128">
            <v>0</v>
          </cell>
          <cell r="I128">
            <v>0</v>
          </cell>
        </row>
        <row r="129">
          <cell r="B129" t="str">
            <v>TK642</v>
          </cell>
          <cell r="C129" t="str">
            <v>Chi phí quaûn lyù doanh nghieäp (phaân boå)</v>
          </cell>
          <cell r="D129">
            <v>0</v>
          </cell>
          <cell r="E129">
            <v>0</v>
          </cell>
          <cell r="F129">
            <v>15069566</v>
          </cell>
          <cell r="G129">
            <v>15069566</v>
          </cell>
          <cell r="H129">
            <v>0</v>
          </cell>
          <cell r="I129">
            <v>0</v>
          </cell>
        </row>
        <row r="130">
          <cell r="B130" t="str">
            <v>TK711</v>
          </cell>
          <cell r="C130" t="str">
            <v>Thu nhaäp hoaït ñoäng taøi chính</v>
          </cell>
          <cell r="D130">
            <v>0</v>
          </cell>
          <cell r="E130">
            <v>0</v>
          </cell>
          <cell r="F130">
            <v>274070</v>
          </cell>
          <cell r="G130">
            <v>274070</v>
          </cell>
          <cell r="H130">
            <v>0</v>
          </cell>
          <cell r="I130">
            <v>0</v>
          </cell>
        </row>
        <row r="131">
          <cell r="B131" t="str">
            <v>TK721</v>
          </cell>
          <cell r="C131" t="str">
            <v>Caùc khoaûn thu nhaäp baát thöôøng</v>
          </cell>
          <cell r="D131">
            <v>0</v>
          </cell>
          <cell r="E131">
            <v>0</v>
          </cell>
          <cell r="F131">
            <v>1</v>
          </cell>
          <cell r="G131">
            <v>1</v>
          </cell>
          <cell r="H131">
            <v>0</v>
          </cell>
          <cell r="I131">
            <v>0</v>
          </cell>
        </row>
        <row r="132">
          <cell r="B132" t="str">
            <v>TK811</v>
          </cell>
          <cell r="C132" t="str">
            <v>Chi phí hoaït ñoäng taøi chính</v>
          </cell>
          <cell r="D132">
            <v>0</v>
          </cell>
          <cell r="E132">
            <v>0</v>
          </cell>
          <cell r="F132">
            <v>1098182</v>
          </cell>
          <cell r="G132">
            <v>1098182</v>
          </cell>
          <cell r="H132">
            <v>0</v>
          </cell>
          <cell r="I132">
            <v>0</v>
          </cell>
        </row>
        <row r="133">
          <cell r="B133" t="str">
            <v>TK821</v>
          </cell>
          <cell r="C133" t="str">
            <v>Chi phí baát thöôøng</v>
          </cell>
          <cell r="D133">
            <v>0</v>
          </cell>
          <cell r="E133">
            <v>0</v>
          </cell>
          <cell r="F133">
            <v>0</v>
          </cell>
          <cell r="G133">
            <v>0</v>
          </cell>
          <cell r="H133">
            <v>0</v>
          </cell>
          <cell r="I133">
            <v>0</v>
          </cell>
        </row>
        <row r="134">
          <cell r="B134" t="str">
            <v>TK911</v>
          </cell>
          <cell r="C134" t="str">
            <v>Xaùc ñònh keát quaû kinh doanh</v>
          </cell>
          <cell r="D134">
            <v>0</v>
          </cell>
          <cell r="E134">
            <v>0</v>
          </cell>
          <cell r="F134">
            <v>693128582</v>
          </cell>
          <cell r="G134">
            <v>693128582</v>
          </cell>
          <cell r="H134">
            <v>0</v>
          </cell>
          <cell r="I13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DUSD"/>
      <sheetName val="HDXK"/>
      <sheetName val="PT"/>
      <sheetName val="PC"/>
      <sheetName val="TTTU"/>
      <sheetName val="CTDK"/>
      <sheetName val="DLCT"/>
      <sheetName val="DLCTG"/>
      <sheetName val="MCT"/>
      <sheetName val="NHAPLIEU"/>
    </sheetNames>
    <sheetDataSet>
      <sheetData sheetId="0">
        <row r="25">
          <cell r="C25">
            <v>0</v>
          </cell>
        </row>
        <row r="26">
          <cell r="C26">
            <v>0</v>
          </cell>
        </row>
      </sheetData>
      <sheetData sheetId="1">
        <row r="25">
          <cell r="C25">
            <v>0</v>
          </cell>
        </row>
        <row r="26">
          <cell r="C26">
            <v>0</v>
          </cell>
        </row>
      </sheetData>
      <sheetData sheetId="4">
        <row r="23">
          <cell r="B23" t="str">
            <v>Coäng  ( vieát baèng chöõ ) :   </v>
          </cell>
        </row>
        <row r="24">
          <cell r="B24" t="str">
            <v>                                   </v>
          </cell>
        </row>
      </sheetData>
      <sheetData sheetId="5">
        <row r="23">
          <cell r="B23" t="str">
            <v>Coäng  ( vieát baèng chöõ ) :   </v>
          </cell>
        </row>
        <row r="24">
          <cell r="B24" t="str">
            <v>                                   </v>
          </cell>
        </row>
      </sheetData>
      <sheetData sheetId="6">
        <row r="3">
          <cell r="A3" t="str">
            <v>PC</v>
          </cell>
          <cell r="B3">
            <v>8011</v>
          </cell>
          <cell r="C3">
            <v>36766</v>
          </cell>
          <cell r="D3" t="str">
            <v>Coâng taùc phí</v>
          </cell>
          <cell r="E3" t="str">
            <v>Trí</v>
          </cell>
          <cell r="F3">
            <v>0</v>
          </cell>
          <cell r="G3">
            <v>0</v>
          </cell>
          <cell r="H3">
            <v>0</v>
          </cell>
          <cell r="I3">
            <v>0</v>
          </cell>
          <cell r="J3">
            <v>0</v>
          </cell>
          <cell r="K3">
            <v>642</v>
          </cell>
          <cell r="L3">
            <v>1111</v>
          </cell>
          <cell r="M3">
            <v>642</v>
          </cell>
          <cell r="N3">
            <v>111</v>
          </cell>
          <cell r="O3">
            <v>1200000</v>
          </cell>
          <cell r="P3">
            <v>85.71428571428571</v>
          </cell>
          <cell r="Q3">
            <v>1</v>
          </cell>
          <cell r="R3" t="str">
            <v>KY/642</v>
          </cell>
          <cell r="S3" t="str">
            <v>KY/1111</v>
          </cell>
          <cell r="T3" t="str">
            <v>KY/642</v>
          </cell>
          <cell r="U3" t="str">
            <v>KY/111</v>
          </cell>
          <cell r="V3" t="str">
            <v>KY/0</v>
          </cell>
          <cell r="W3">
            <v>0</v>
          </cell>
          <cell r="X3">
            <v>0</v>
          </cell>
        </row>
      </sheetData>
      <sheetData sheetId="8">
        <row r="2">
          <cell r="A2">
            <v>1</v>
          </cell>
          <cell r="B2" t="str">
            <v>PT</v>
          </cell>
          <cell r="C2" t="str">
            <v>Phieáu thu</v>
          </cell>
          <cell r="D2" t="str">
            <v>Phieu thu</v>
          </cell>
          <cell r="E2" t="str">
            <v>NK thu</v>
          </cell>
          <cell r="F2">
            <v>111</v>
          </cell>
          <cell r="G2">
            <v>9901002</v>
          </cell>
          <cell r="H2">
            <v>3</v>
          </cell>
        </row>
        <row r="3">
          <cell r="A3">
            <v>2</v>
          </cell>
          <cell r="B3" t="str">
            <v>PC</v>
          </cell>
          <cell r="C3" t="str">
            <v>Phieáu chi</v>
          </cell>
          <cell r="D3" t="str">
            <v>Phieu chi</v>
          </cell>
          <cell r="E3" t="str">
            <v>NK chi</v>
          </cell>
          <cell r="F3">
            <v>111</v>
          </cell>
          <cell r="G3">
            <v>8011</v>
          </cell>
          <cell r="H3">
            <v>12</v>
          </cell>
        </row>
        <row r="4">
          <cell r="A4">
            <v>3</v>
          </cell>
          <cell r="B4" t="str">
            <v>PN</v>
          </cell>
          <cell r="C4" t="str">
            <v>Phieáu nhaäp</v>
          </cell>
          <cell r="D4" t="str">
            <v>Phieu nhap</v>
          </cell>
          <cell r="E4" t="str">
            <v>NK nhap vat tu</v>
          </cell>
          <cell r="G4">
            <v>9901003</v>
          </cell>
          <cell r="H4">
            <v>4</v>
          </cell>
        </row>
        <row r="5">
          <cell r="A5">
            <v>4</v>
          </cell>
          <cell r="B5" t="str">
            <v>PX</v>
          </cell>
          <cell r="C5" t="str">
            <v>Phieáu xuaát</v>
          </cell>
          <cell r="D5" t="str">
            <v>Phieu xuat</v>
          </cell>
          <cell r="E5" t="str">
            <v>NK xuat vat tu</v>
          </cell>
          <cell r="G5">
            <v>9901002</v>
          </cell>
          <cell r="H5">
            <v>3</v>
          </cell>
        </row>
        <row r="6">
          <cell r="A6">
            <v>5</v>
          </cell>
          <cell r="B6" t="str">
            <v>HDXK</v>
          </cell>
          <cell r="C6" t="str">
            <v>Hoùa ñôn</v>
          </cell>
          <cell r="D6" t="str">
            <v>Hoa don</v>
          </cell>
          <cell r="E6" t="str">
            <v>NK tieu thu</v>
          </cell>
          <cell r="F6">
            <v>131</v>
          </cell>
          <cell r="G6">
            <v>9901006</v>
          </cell>
          <cell r="H6">
            <v>7</v>
          </cell>
        </row>
        <row r="7">
          <cell r="A7">
            <v>6</v>
          </cell>
          <cell r="B7" t="str">
            <v>TTTU</v>
          </cell>
          <cell r="C7" t="str">
            <v>Phieáu TTTU</v>
          </cell>
          <cell r="D7" t="str">
            <v>Phieu TTTU</v>
          </cell>
          <cell r="E7" t="str">
            <v>NK hoan ung</v>
          </cell>
          <cell r="F7">
            <v>141</v>
          </cell>
          <cell r="G7">
            <v>9901001</v>
          </cell>
          <cell r="H7">
            <v>2</v>
          </cell>
        </row>
        <row r="8">
          <cell r="A8">
            <v>7</v>
          </cell>
          <cell r="B8" t="str">
            <v>NH</v>
          </cell>
          <cell r="C8" t="str">
            <v>Ngaân haøng</v>
          </cell>
          <cell r="D8" t="str">
            <v>Ngan hang</v>
          </cell>
          <cell r="E8" t="str">
            <v>NK ngan hang</v>
          </cell>
          <cell r="F8">
            <v>112</v>
          </cell>
          <cell r="G8">
            <v>9901004</v>
          </cell>
          <cell r="H8">
            <v>5</v>
          </cell>
        </row>
        <row r="9">
          <cell r="A9">
            <v>8</v>
          </cell>
          <cell r="B9" t="str">
            <v>PB</v>
          </cell>
          <cell r="C9" t="str">
            <v>Phaân boå</v>
          </cell>
          <cell r="D9" t="str">
            <v>Phan bo</v>
          </cell>
          <cell r="E9" t="str">
            <v>NK chung</v>
          </cell>
          <cell r="G9">
            <v>9901005</v>
          </cell>
          <cell r="H9">
            <v>6</v>
          </cell>
        </row>
        <row r="10">
          <cell r="A10">
            <v>9</v>
          </cell>
          <cell r="B10" t="str">
            <v>KC</v>
          </cell>
          <cell r="C10" t="str">
            <v>Keát chuyeån</v>
          </cell>
          <cell r="D10" t="str">
            <v>Ket chuyen</v>
          </cell>
          <cell r="E10" t="str">
            <v>NK chung</v>
          </cell>
          <cell r="G10">
            <v>9901012</v>
          </cell>
          <cell r="H10">
            <v>13</v>
          </cell>
        </row>
        <row r="11">
          <cell r="A11">
            <v>10</v>
          </cell>
          <cell r="B11" t="str">
            <v>CTGK</v>
          </cell>
          <cell r="C11" t="str">
            <v>Nghieäp vuï khaùc</v>
          </cell>
          <cell r="D11" t="str">
            <v>Nghiep vu khac</v>
          </cell>
          <cell r="E11" t="str">
            <v>NK chung</v>
          </cell>
          <cell r="G11">
            <v>9901003</v>
          </cell>
          <cell r="H11">
            <v>4</v>
          </cell>
        </row>
      </sheetData>
      <sheetData sheetId="9">
        <row r="1">
          <cell r="A1" t="str">
            <v>PC</v>
          </cell>
          <cell r="B1">
            <v>8012</v>
          </cell>
          <cell r="C1">
            <v>36766</v>
          </cell>
          <cell r="D1" t="str">
            <v>Tieáp khaùch</v>
          </cell>
          <cell r="E1" t="str">
            <v>THÒNH</v>
          </cell>
          <cell r="F1">
            <v>0</v>
          </cell>
          <cell r="G1">
            <v>10623</v>
          </cell>
          <cell r="H1">
            <v>0</v>
          </cell>
          <cell r="I1">
            <v>0</v>
          </cell>
          <cell r="J1">
            <v>0</v>
          </cell>
          <cell r="K1">
            <v>6428</v>
          </cell>
          <cell r="L1">
            <v>1111</v>
          </cell>
          <cell r="M1">
            <v>642</v>
          </cell>
          <cell r="N1">
            <v>111</v>
          </cell>
          <cell r="O1">
            <v>2000000</v>
          </cell>
          <cell r="P1">
            <v>142.85714285714286</v>
          </cell>
          <cell r="Q1">
            <v>1</v>
          </cell>
          <cell r="R1" t="str">
            <v>KY/6428</v>
          </cell>
          <cell r="S1" t="str">
            <v>KY/1111</v>
          </cell>
          <cell r="T1" t="str">
            <v>KY/642</v>
          </cell>
          <cell r="U1" t="str">
            <v>KY/111</v>
          </cell>
          <cell r="V1" t="str">
            <v>KY/0</v>
          </cell>
          <cell r="W1">
            <v>200000</v>
          </cell>
          <cell r="X1" t="str">
            <v>fsdfdfsdfsdfsdfsdf</v>
          </cell>
        </row>
        <row r="3">
          <cell r="I3">
            <v>8012</v>
          </cell>
        </row>
        <row r="4">
          <cell r="J4">
            <v>1</v>
          </cell>
        </row>
        <row r="5">
          <cell r="L5">
            <v>2</v>
          </cell>
        </row>
        <row r="9">
          <cell r="C9" t="str">
            <v>S/dö NÔÏ:</v>
          </cell>
        </row>
        <row r="11">
          <cell r="C11" t="str">
            <v>Soá löôïng :</v>
          </cell>
        </row>
        <row r="14">
          <cell r="C14" t="str">
            <v>Tæ gía</v>
          </cell>
        </row>
        <row r="15">
          <cell r="C15" t="str">
            <v>( USD )</v>
          </cell>
        </row>
        <row r="16">
          <cell r="C16" t="str">
            <v>( USD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Noigui bao cao"/>
      <sheetName val="Danh muc"/>
      <sheetName val="Tong hop CĐKT"/>
      <sheetName val="Tong hop KQKD"/>
      <sheetName val="btkts (CTY)"/>
      <sheetName val="KQKD quy(CTY)"/>
      <sheetName val="LCTT gian tiep"/>
      <sheetName val="NS_CT"/>
      <sheetName val="TMBCAOQ4- 2010"/>
      <sheetName val="Thanh toan DAQT"/>
      <sheetName val="TMBCAO - 2010 "/>
      <sheetName val="TMinh VCSH - 2010"/>
      <sheetName val="TMTSCD Quy4"/>
      <sheetName val="TMinh VCSH Q4-2010"/>
      <sheetName val="TMDTCPI -Q4-10"/>
      <sheetName val="TMTSCD - 2010"/>
      <sheetName val="So du ben LQ Q4"/>
      <sheetName val="So du ben LQ 9T"/>
      <sheetName val="KQKD 2010"/>
      <sheetName val="CBTT- 03 TXM"/>
      <sheetName val="Chi tieu tai chinh 2009"/>
      <sheetName val="NS_VP"/>
      <sheetName val="NS_QB"/>
      <sheetName val="NS_BQL"/>
      <sheetName val="BCAOTCTY (Quy3)"/>
      <sheetName val="BCAOTCTY (QUY3 To 2)"/>
      <sheetName val="Ty le phi"/>
      <sheetName val="Bang tinh"/>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6"/>
  <sheetViews>
    <sheetView workbookViewId="0" topLeftCell="A1">
      <selection activeCell="D78" sqref="D78"/>
    </sheetView>
  </sheetViews>
  <sheetFormatPr defaultColWidth="9.140625" defaultRowHeight="12"/>
  <cols>
    <col min="1" max="1" width="50.00390625" style="0" customWidth="1"/>
    <col min="2" max="2" width="10.00390625" style="11" customWidth="1"/>
    <col min="3" max="3" width="10.8515625" style="0" customWidth="1"/>
    <col min="4" max="5" width="20.00390625" style="17" customWidth="1"/>
  </cols>
  <sheetData>
    <row r="1" spans="1:5" s="5" customFormat="1" ht="12">
      <c r="A1" s="395" t="s">
        <v>298</v>
      </c>
      <c r="B1" s="396"/>
      <c r="C1" s="5" t="s">
        <v>0</v>
      </c>
      <c r="D1" s="12"/>
      <c r="E1" s="12"/>
    </row>
    <row r="2" spans="1:5" s="5" customFormat="1" ht="12">
      <c r="A2" s="394" t="s">
        <v>299</v>
      </c>
      <c r="B2" s="394"/>
      <c r="C2" s="5" t="s">
        <v>301</v>
      </c>
      <c r="D2" s="12"/>
      <c r="E2" s="12"/>
    </row>
    <row r="3" spans="1:5" s="5" customFormat="1" ht="12">
      <c r="A3" s="394" t="s">
        <v>300</v>
      </c>
      <c r="B3" s="394"/>
      <c r="D3" s="12"/>
      <c r="E3" s="12"/>
    </row>
    <row r="4" spans="2:5" s="5" customFormat="1" ht="12">
      <c r="B4" s="7"/>
      <c r="C4" s="394" t="s">
        <v>302</v>
      </c>
      <c r="D4" s="394"/>
      <c r="E4" s="12"/>
    </row>
    <row r="5" spans="1:5" s="5" customFormat="1" ht="19.5" customHeight="1">
      <c r="A5" s="393" t="s">
        <v>303</v>
      </c>
      <c r="B5" s="394"/>
      <c r="C5" s="394"/>
      <c r="D5" s="394"/>
      <c r="E5" s="12"/>
    </row>
    <row r="6" spans="2:5" s="5" customFormat="1" ht="12">
      <c r="B6" s="7"/>
      <c r="D6" s="12"/>
      <c r="E6" s="12"/>
    </row>
    <row r="7" spans="2:5" s="5" customFormat="1" ht="12">
      <c r="B7" s="7"/>
      <c r="D7" s="12"/>
      <c r="E7" s="12"/>
    </row>
    <row r="8" spans="1:6" s="5" customFormat="1" ht="12">
      <c r="A8" s="6" t="s">
        <v>1</v>
      </c>
      <c r="B8" s="6" t="s">
        <v>2</v>
      </c>
      <c r="C8" s="6" t="s">
        <v>3</v>
      </c>
      <c r="D8" s="13" t="s">
        <v>304</v>
      </c>
      <c r="E8" s="22" t="s">
        <v>305</v>
      </c>
      <c r="F8" s="6"/>
    </row>
    <row r="9" spans="1:5" s="21" customFormat="1" ht="12">
      <c r="A9" s="18" t="s">
        <v>4</v>
      </c>
      <c r="B9" s="19"/>
      <c r="C9" s="18"/>
      <c r="D9" s="20"/>
      <c r="E9" s="20"/>
    </row>
    <row r="10" spans="1:5" s="26" customFormat="1" ht="12">
      <c r="A10" s="23" t="s">
        <v>5</v>
      </c>
      <c r="B10" s="24" t="s">
        <v>6</v>
      </c>
      <c r="C10" s="23"/>
      <c r="D10" s="25">
        <f>D11+D14+D17+D24+D27</f>
        <v>83652709393</v>
      </c>
      <c r="E10" s="25">
        <f>E11+E14+E17+E24+E27</f>
        <v>94388884583</v>
      </c>
    </row>
    <row r="11" spans="1:5" ht="12">
      <c r="A11" s="1" t="s">
        <v>7</v>
      </c>
      <c r="B11" s="8" t="s">
        <v>8</v>
      </c>
      <c r="C11" s="1"/>
      <c r="D11" s="14">
        <f>SUM(D12:D13)</f>
        <v>3990592340</v>
      </c>
      <c r="E11" s="14">
        <f>SUM(E12:E13)</f>
        <v>37673566271</v>
      </c>
    </row>
    <row r="12" spans="1:5" ht="12">
      <c r="A12" s="2" t="s">
        <v>9</v>
      </c>
      <c r="B12" s="9" t="s">
        <v>10</v>
      </c>
      <c r="C12" s="9" t="s">
        <v>312</v>
      </c>
      <c r="D12" s="15">
        <v>3990592340</v>
      </c>
      <c r="E12" s="15">
        <v>10152258052</v>
      </c>
    </row>
    <row r="13" spans="1:5" ht="12">
      <c r="A13" s="2" t="s">
        <v>11</v>
      </c>
      <c r="B13" s="9" t="s">
        <v>12</v>
      </c>
      <c r="C13" s="2"/>
      <c r="D13" s="15">
        <v>0</v>
      </c>
      <c r="E13" s="15">
        <v>27521308219</v>
      </c>
    </row>
    <row r="14" spans="1:5" ht="12">
      <c r="A14" s="1" t="s">
        <v>13</v>
      </c>
      <c r="B14" s="8" t="s">
        <v>14</v>
      </c>
      <c r="C14" s="8" t="s">
        <v>313</v>
      </c>
      <c r="D14" s="14">
        <v>0</v>
      </c>
      <c r="E14" s="14">
        <v>0</v>
      </c>
    </row>
    <row r="15" spans="1:5" ht="12">
      <c r="A15" s="2" t="s">
        <v>15</v>
      </c>
      <c r="B15" s="9" t="s">
        <v>16</v>
      </c>
      <c r="C15" s="2"/>
      <c r="D15" s="15">
        <v>0</v>
      </c>
      <c r="E15" s="15">
        <v>0</v>
      </c>
    </row>
    <row r="16" spans="1:5" ht="12">
      <c r="A16" s="2" t="s">
        <v>17</v>
      </c>
      <c r="B16" s="9" t="s">
        <v>18</v>
      </c>
      <c r="C16" s="2"/>
      <c r="D16" s="15">
        <v>0</v>
      </c>
      <c r="E16" s="15">
        <v>0</v>
      </c>
    </row>
    <row r="17" spans="1:5" ht="12">
      <c r="A17" s="1" t="s">
        <v>19</v>
      </c>
      <c r="B17" s="8" t="s">
        <v>20</v>
      </c>
      <c r="C17" s="1"/>
      <c r="D17" s="14">
        <f>SUM(D18:D23)</f>
        <v>54353161947</v>
      </c>
      <c r="E17" s="14">
        <f>SUM(E18:E23)</f>
        <v>38016115212</v>
      </c>
    </row>
    <row r="18" spans="1:5" ht="12">
      <c r="A18" s="2" t="s">
        <v>21</v>
      </c>
      <c r="B18" s="9" t="s">
        <v>22</v>
      </c>
      <c r="C18" s="2"/>
      <c r="D18" s="15">
        <v>46289466692</v>
      </c>
      <c r="E18" s="15">
        <v>30065793454</v>
      </c>
    </row>
    <row r="19" spans="1:5" ht="12">
      <c r="A19" s="2" t="s">
        <v>23</v>
      </c>
      <c r="B19" s="9" t="s">
        <v>24</v>
      </c>
      <c r="C19" s="2"/>
      <c r="D19" s="15">
        <v>6548649683</v>
      </c>
      <c r="E19" s="15">
        <v>7383788683</v>
      </c>
    </row>
    <row r="20" spans="1:5" ht="12">
      <c r="A20" s="2" t="s">
        <v>25</v>
      </c>
      <c r="B20" s="9" t="s">
        <v>26</v>
      </c>
      <c r="C20" s="2"/>
      <c r="D20" s="15">
        <v>0</v>
      </c>
      <c r="E20" s="15">
        <v>0</v>
      </c>
    </row>
    <row r="21" spans="1:5" ht="12">
      <c r="A21" s="2" t="s">
        <v>27</v>
      </c>
      <c r="B21" s="9" t="s">
        <v>28</v>
      </c>
      <c r="C21" s="2"/>
      <c r="D21" s="15">
        <v>0</v>
      </c>
      <c r="E21" s="15">
        <v>0</v>
      </c>
    </row>
    <row r="22" spans="1:5" ht="12">
      <c r="A22" s="2" t="s">
        <v>29</v>
      </c>
      <c r="B22" s="9" t="s">
        <v>30</v>
      </c>
      <c r="C22" s="9" t="s">
        <v>314</v>
      </c>
      <c r="D22" s="15">
        <v>1586471153</v>
      </c>
      <c r="E22" s="15">
        <v>637958656</v>
      </c>
    </row>
    <row r="23" spans="1:5" ht="12">
      <c r="A23" s="2" t="s">
        <v>31</v>
      </c>
      <c r="B23" s="9" t="s">
        <v>32</v>
      </c>
      <c r="C23" s="2"/>
      <c r="D23" s="15">
        <v>-71425581</v>
      </c>
      <c r="E23" s="15">
        <v>-71425581</v>
      </c>
    </row>
    <row r="24" spans="1:5" ht="12">
      <c r="A24" s="1" t="s">
        <v>33</v>
      </c>
      <c r="B24" s="8" t="s">
        <v>34</v>
      </c>
      <c r="C24" s="1"/>
      <c r="D24" s="14">
        <f>SUM(D25:D26)</f>
        <v>16939485129</v>
      </c>
      <c r="E24" s="14">
        <f>SUM(E25:E26)</f>
        <v>15334128681</v>
      </c>
    </row>
    <row r="25" spans="1:5" ht="12">
      <c r="A25" s="2" t="s">
        <v>35</v>
      </c>
      <c r="B25" s="9" t="s">
        <v>36</v>
      </c>
      <c r="C25" s="9" t="s">
        <v>315</v>
      </c>
      <c r="D25" s="15">
        <v>16939485129</v>
      </c>
      <c r="E25" s="15">
        <v>15334128681</v>
      </c>
    </row>
    <row r="26" spans="1:5" ht="12">
      <c r="A26" s="2" t="s">
        <v>37</v>
      </c>
      <c r="B26" s="9" t="s">
        <v>38</v>
      </c>
      <c r="C26" s="2"/>
      <c r="D26" s="15">
        <v>0</v>
      </c>
      <c r="E26" s="15">
        <v>0</v>
      </c>
    </row>
    <row r="27" spans="1:5" ht="12">
      <c r="A27" s="1" t="s">
        <v>39</v>
      </c>
      <c r="B27" s="8" t="s">
        <v>40</v>
      </c>
      <c r="C27" s="1"/>
      <c r="D27" s="14">
        <f>SUM(D28:D31)</f>
        <v>8369469977</v>
      </c>
      <c r="E27" s="14">
        <f>SUM(E28:E31)</f>
        <v>3365074419</v>
      </c>
    </row>
    <row r="28" spans="1:5" ht="12">
      <c r="A28" s="2" t="s">
        <v>41</v>
      </c>
      <c r="B28" s="9" t="s">
        <v>42</v>
      </c>
      <c r="C28" s="2"/>
      <c r="D28" s="15">
        <v>36640400</v>
      </c>
      <c r="E28" s="15">
        <v>127235061</v>
      </c>
    </row>
    <row r="29" spans="1:5" ht="12">
      <c r="A29" s="2" t="s">
        <v>43</v>
      </c>
      <c r="B29" s="9" t="s">
        <v>44</v>
      </c>
      <c r="C29" s="2"/>
      <c r="D29" s="15">
        <v>1513849314</v>
      </c>
      <c r="E29" s="15">
        <v>1939088434</v>
      </c>
    </row>
    <row r="30" spans="1:5" ht="12">
      <c r="A30" s="2" t="s">
        <v>45</v>
      </c>
      <c r="B30" s="9" t="s">
        <v>46</v>
      </c>
      <c r="C30" s="9" t="s">
        <v>316</v>
      </c>
      <c r="D30" s="15">
        <v>1467811</v>
      </c>
      <c r="E30" s="15">
        <v>1467811</v>
      </c>
    </row>
    <row r="31" spans="1:5" ht="12">
      <c r="A31" s="2" t="s">
        <v>47</v>
      </c>
      <c r="B31" s="9" t="s">
        <v>48</v>
      </c>
      <c r="C31" s="2"/>
      <c r="D31" s="15">
        <v>6817512452</v>
      </c>
      <c r="E31" s="15">
        <v>1297283113</v>
      </c>
    </row>
    <row r="32" spans="1:5" s="26" customFormat="1" ht="12">
      <c r="A32" s="23" t="s">
        <v>49</v>
      </c>
      <c r="B32" s="24" t="s">
        <v>50</v>
      </c>
      <c r="C32" s="23"/>
      <c r="D32" s="25">
        <f>D33+D39+D50+D53</f>
        <v>168197976190</v>
      </c>
      <c r="E32" s="25">
        <f>E33+E39+E50+E53</f>
        <v>154582154624.25</v>
      </c>
    </row>
    <row r="33" spans="1:5" ht="12">
      <c r="A33" s="1" t="s">
        <v>51</v>
      </c>
      <c r="B33" s="8" t="s">
        <v>52</v>
      </c>
      <c r="C33" s="1"/>
      <c r="D33" s="14">
        <v>0</v>
      </c>
      <c r="E33" s="14">
        <v>0</v>
      </c>
    </row>
    <row r="34" spans="1:5" ht="12">
      <c r="A34" s="2" t="s">
        <v>53</v>
      </c>
      <c r="B34" s="9" t="s">
        <v>54</v>
      </c>
      <c r="C34" s="2"/>
      <c r="D34" s="15">
        <v>0</v>
      </c>
      <c r="E34" s="15">
        <v>0</v>
      </c>
    </row>
    <row r="35" spans="1:5" ht="12">
      <c r="A35" s="2" t="s">
        <v>55</v>
      </c>
      <c r="B35" s="9" t="s">
        <v>56</v>
      </c>
      <c r="C35" s="2"/>
      <c r="D35" s="15">
        <v>0</v>
      </c>
      <c r="E35" s="15">
        <v>0</v>
      </c>
    </row>
    <row r="36" spans="1:5" ht="12">
      <c r="A36" s="2" t="s">
        <v>57</v>
      </c>
      <c r="B36" s="9" t="s">
        <v>58</v>
      </c>
      <c r="C36" s="2"/>
      <c r="D36" s="15">
        <v>0</v>
      </c>
      <c r="E36" s="15">
        <v>0</v>
      </c>
    </row>
    <row r="37" spans="1:5" ht="12">
      <c r="A37" s="2" t="s">
        <v>59</v>
      </c>
      <c r="B37" s="9" t="s">
        <v>60</v>
      </c>
      <c r="C37" s="2"/>
      <c r="D37" s="15">
        <v>0</v>
      </c>
      <c r="E37" s="15">
        <v>0</v>
      </c>
    </row>
    <row r="38" spans="1:5" ht="12">
      <c r="A38" s="2" t="s">
        <v>61</v>
      </c>
      <c r="B38" s="9" t="s">
        <v>62</v>
      </c>
      <c r="C38" s="2"/>
      <c r="D38" s="15">
        <v>0</v>
      </c>
      <c r="E38" s="15">
        <v>0</v>
      </c>
    </row>
    <row r="39" spans="1:5" ht="12">
      <c r="A39" s="1" t="s">
        <v>63</v>
      </c>
      <c r="B39" s="8" t="s">
        <v>64</v>
      </c>
      <c r="C39" s="1"/>
      <c r="D39" s="14">
        <f>D40+D43+D46+D49</f>
        <v>168197976190</v>
      </c>
      <c r="E39" s="14">
        <f>E40+E43+E46+E49</f>
        <v>154582154624.25</v>
      </c>
    </row>
    <row r="40" spans="1:5" ht="12">
      <c r="A40" s="1" t="s">
        <v>65</v>
      </c>
      <c r="B40" s="8" t="s">
        <v>66</v>
      </c>
      <c r="C40" s="8" t="s">
        <v>317</v>
      </c>
      <c r="D40" s="14">
        <f>SUM(D41:D42)</f>
        <v>3292148367</v>
      </c>
      <c r="E40" s="14">
        <f>SUM(E41:E42)</f>
        <v>4035996274.25</v>
      </c>
    </row>
    <row r="41" spans="1:5" ht="12">
      <c r="A41" s="2" t="s">
        <v>67</v>
      </c>
      <c r="B41" s="9" t="s">
        <v>68</v>
      </c>
      <c r="C41" s="2"/>
      <c r="D41" s="15">
        <v>35613991857</v>
      </c>
      <c r="E41" s="15">
        <v>35498385966</v>
      </c>
    </row>
    <row r="42" spans="1:5" ht="12">
      <c r="A42" s="2" t="s">
        <v>69</v>
      </c>
      <c r="B42" s="9" t="s">
        <v>70</v>
      </c>
      <c r="C42" s="2"/>
      <c r="D42" s="15">
        <v>-32321843490</v>
      </c>
      <c r="E42" s="15">
        <v>-31462389691.75</v>
      </c>
    </row>
    <row r="43" spans="1:5" ht="12">
      <c r="A43" s="1" t="s">
        <v>71</v>
      </c>
      <c r="B43" s="8" t="s">
        <v>72</v>
      </c>
      <c r="C43" s="8" t="s">
        <v>318</v>
      </c>
      <c r="D43" s="14">
        <v>0</v>
      </c>
      <c r="E43" s="14">
        <v>0</v>
      </c>
    </row>
    <row r="44" spans="1:5" ht="12">
      <c r="A44" s="2" t="s">
        <v>67</v>
      </c>
      <c r="B44" s="9" t="s">
        <v>73</v>
      </c>
      <c r="C44" s="2"/>
      <c r="D44" s="15">
        <v>0</v>
      </c>
      <c r="E44" s="15">
        <v>0</v>
      </c>
    </row>
    <row r="45" spans="1:5" ht="12">
      <c r="A45" s="2" t="s">
        <v>69</v>
      </c>
      <c r="B45" s="9" t="s">
        <v>74</v>
      </c>
      <c r="C45" s="2"/>
      <c r="D45" s="15">
        <v>0</v>
      </c>
      <c r="E45" s="15">
        <v>0</v>
      </c>
    </row>
    <row r="46" spans="1:5" ht="12">
      <c r="A46" s="1" t="s">
        <v>75</v>
      </c>
      <c r="B46" s="8" t="s">
        <v>76</v>
      </c>
      <c r="C46" s="8" t="s">
        <v>319</v>
      </c>
      <c r="D46" s="14">
        <f>SUM(D47:D48)</f>
        <v>0</v>
      </c>
      <c r="E46" s="14">
        <f>SUM(E47:E48)</f>
        <v>0</v>
      </c>
    </row>
    <row r="47" spans="1:5" ht="12">
      <c r="A47" s="2" t="s">
        <v>67</v>
      </c>
      <c r="B47" s="9" t="s">
        <v>77</v>
      </c>
      <c r="C47" s="2"/>
      <c r="D47" s="15">
        <v>177000000</v>
      </c>
      <c r="E47" s="15">
        <v>177000000</v>
      </c>
    </row>
    <row r="48" spans="1:5" ht="12">
      <c r="A48" s="2" t="s">
        <v>69</v>
      </c>
      <c r="B48" s="9" t="s">
        <v>78</v>
      </c>
      <c r="C48" s="2"/>
      <c r="D48" s="15">
        <v>-177000000</v>
      </c>
      <c r="E48" s="15">
        <v>-177000000</v>
      </c>
    </row>
    <row r="49" spans="1:5" ht="12">
      <c r="A49" s="2" t="s">
        <v>79</v>
      </c>
      <c r="B49" s="9" t="s">
        <v>80</v>
      </c>
      <c r="C49" s="9" t="s">
        <v>320</v>
      </c>
      <c r="D49" s="15">
        <v>164905827823</v>
      </c>
      <c r="E49" s="15">
        <v>150546158350</v>
      </c>
    </row>
    <row r="50" spans="1:5" ht="12">
      <c r="A50" s="1" t="s">
        <v>81</v>
      </c>
      <c r="B50" s="8" t="s">
        <v>82</v>
      </c>
      <c r="C50" s="8" t="s">
        <v>321</v>
      </c>
      <c r="D50" s="14">
        <v>0</v>
      </c>
      <c r="E50" s="14">
        <v>0</v>
      </c>
    </row>
    <row r="51" spans="1:5" ht="12">
      <c r="A51" s="2" t="s">
        <v>67</v>
      </c>
      <c r="B51" s="9" t="s">
        <v>83</v>
      </c>
      <c r="C51" s="2"/>
      <c r="D51" s="15">
        <v>0</v>
      </c>
      <c r="E51" s="15">
        <v>0</v>
      </c>
    </row>
    <row r="52" spans="1:5" ht="12">
      <c r="A52" s="2" t="s">
        <v>69</v>
      </c>
      <c r="B52" s="9" t="s">
        <v>84</v>
      </c>
      <c r="C52" s="2"/>
      <c r="D52" s="15">
        <v>0</v>
      </c>
      <c r="E52" s="15">
        <v>0</v>
      </c>
    </row>
    <row r="53" spans="1:5" ht="12">
      <c r="A53" s="1" t="s">
        <v>85</v>
      </c>
      <c r="B53" s="8" t="s">
        <v>86</v>
      </c>
      <c r="C53" s="1"/>
      <c r="D53" s="14">
        <v>0</v>
      </c>
      <c r="E53" s="14">
        <v>0</v>
      </c>
    </row>
    <row r="54" spans="1:5" ht="12">
      <c r="A54" s="2" t="s">
        <v>87</v>
      </c>
      <c r="B54" s="9" t="s">
        <v>88</v>
      </c>
      <c r="C54" s="2"/>
      <c r="D54" s="15">
        <v>0</v>
      </c>
      <c r="E54" s="15">
        <v>0</v>
      </c>
    </row>
    <row r="55" spans="1:5" ht="12">
      <c r="A55" s="2" t="s">
        <v>89</v>
      </c>
      <c r="B55" s="9" t="s">
        <v>90</v>
      </c>
      <c r="C55" s="2"/>
      <c r="D55" s="15">
        <v>0</v>
      </c>
      <c r="E55" s="15">
        <v>0</v>
      </c>
    </row>
    <row r="56" spans="1:5" ht="12">
      <c r="A56" s="2" t="s">
        <v>91</v>
      </c>
      <c r="B56" s="9" t="s">
        <v>92</v>
      </c>
      <c r="C56" s="2"/>
      <c r="D56" s="15">
        <v>0</v>
      </c>
      <c r="E56" s="15">
        <v>0</v>
      </c>
    </row>
    <row r="57" spans="1:5" ht="12">
      <c r="A57" s="2" t="s">
        <v>93</v>
      </c>
      <c r="B57" s="9" t="s">
        <v>94</v>
      </c>
      <c r="C57" s="2"/>
      <c r="D57" s="15">
        <v>0</v>
      </c>
      <c r="E57" s="15">
        <v>0</v>
      </c>
    </row>
    <row r="58" spans="1:5" ht="12">
      <c r="A58" s="1" t="s">
        <v>95</v>
      </c>
      <c r="B58" s="8" t="s">
        <v>96</v>
      </c>
      <c r="C58" s="1"/>
      <c r="D58" s="14">
        <v>0</v>
      </c>
      <c r="E58" s="14">
        <v>0</v>
      </c>
    </row>
    <row r="59" spans="1:5" ht="12">
      <c r="A59" s="2" t="s">
        <v>97</v>
      </c>
      <c r="B59" s="9" t="s">
        <v>98</v>
      </c>
      <c r="C59" s="9" t="s">
        <v>322</v>
      </c>
      <c r="D59" s="15">
        <v>0</v>
      </c>
      <c r="E59" s="15">
        <v>0</v>
      </c>
    </row>
    <row r="60" spans="1:5" ht="12">
      <c r="A60" s="2" t="s">
        <v>99</v>
      </c>
      <c r="B60" s="9" t="s">
        <v>100</v>
      </c>
      <c r="C60" s="2"/>
      <c r="D60" s="15">
        <v>0</v>
      </c>
      <c r="E60" s="15">
        <v>0</v>
      </c>
    </row>
    <row r="61" spans="1:5" ht="12">
      <c r="A61" s="2" t="s">
        <v>101</v>
      </c>
      <c r="B61" s="9" t="s">
        <v>102</v>
      </c>
      <c r="C61" s="2"/>
      <c r="D61" s="15">
        <v>0</v>
      </c>
      <c r="E61" s="15">
        <v>0</v>
      </c>
    </row>
    <row r="62" spans="1:5" s="4" customFormat="1" ht="12">
      <c r="A62" s="3" t="s">
        <v>103</v>
      </c>
      <c r="B62" s="10" t="s">
        <v>104</v>
      </c>
      <c r="C62" s="3"/>
      <c r="D62" s="16">
        <v>0</v>
      </c>
      <c r="E62" s="16">
        <v>0</v>
      </c>
    </row>
    <row r="63" spans="1:5" s="30" customFormat="1" ht="12">
      <c r="A63" s="27" t="s">
        <v>105</v>
      </c>
      <c r="B63" s="28" t="s">
        <v>106</v>
      </c>
      <c r="C63" s="27"/>
      <c r="D63" s="29">
        <f>D10+D32</f>
        <v>251850685583</v>
      </c>
      <c r="E63" s="29">
        <f>E10+E32</f>
        <v>248971039207.25</v>
      </c>
    </row>
    <row r="64" spans="1:5" s="21" customFormat="1" ht="12">
      <c r="A64" s="18" t="s">
        <v>107</v>
      </c>
      <c r="B64" s="19"/>
      <c r="C64" s="18"/>
      <c r="D64" s="20">
        <v>0</v>
      </c>
      <c r="E64" s="20">
        <v>0</v>
      </c>
    </row>
    <row r="65" spans="1:5" s="30" customFormat="1" ht="12">
      <c r="A65" s="27" t="s">
        <v>108</v>
      </c>
      <c r="B65" s="28" t="s">
        <v>109</v>
      </c>
      <c r="C65" s="27"/>
      <c r="D65" s="29">
        <f>D66+D78</f>
        <v>151442798130</v>
      </c>
      <c r="E65" s="29">
        <f>E66+E78</f>
        <v>151457946644</v>
      </c>
    </row>
    <row r="66" spans="1:5" ht="12">
      <c r="A66" s="1" t="s">
        <v>110</v>
      </c>
      <c r="B66" s="8" t="s">
        <v>111</v>
      </c>
      <c r="C66" s="8"/>
      <c r="D66" s="14">
        <f>SUM(D67:D77)</f>
        <v>117484101901</v>
      </c>
      <c r="E66" s="14">
        <f>SUM(E67:E77)</f>
        <v>101692318170</v>
      </c>
    </row>
    <row r="67" spans="1:5" ht="12">
      <c r="A67" s="2" t="s">
        <v>112</v>
      </c>
      <c r="B67" s="9" t="s">
        <v>113</v>
      </c>
      <c r="C67" s="9" t="s">
        <v>323</v>
      </c>
      <c r="D67" s="15">
        <v>70000000000</v>
      </c>
      <c r="E67" s="15">
        <v>61091124500</v>
      </c>
    </row>
    <row r="68" spans="1:5" ht="12">
      <c r="A68" s="2" t="s">
        <v>114</v>
      </c>
      <c r="B68" s="9" t="s">
        <v>115</v>
      </c>
      <c r="C68" s="9"/>
      <c r="D68" s="15">
        <v>28849012066</v>
      </c>
      <c r="E68" s="15">
        <v>33131522759</v>
      </c>
    </row>
    <row r="69" spans="1:5" ht="12">
      <c r="A69" s="2" t="s">
        <v>116</v>
      </c>
      <c r="B69" s="9" t="s">
        <v>117</v>
      </c>
      <c r="C69" s="9"/>
      <c r="D69" s="15">
        <v>79674069</v>
      </c>
      <c r="E69" s="15">
        <v>357769496</v>
      </c>
    </row>
    <row r="70" spans="1:5" ht="12">
      <c r="A70" s="2" t="s">
        <v>118</v>
      </c>
      <c r="B70" s="9" t="s">
        <v>119</v>
      </c>
      <c r="C70" s="9" t="s">
        <v>324</v>
      </c>
      <c r="D70" s="15">
        <v>1378632165</v>
      </c>
      <c r="E70" s="15">
        <v>346602931</v>
      </c>
    </row>
    <row r="71" spans="1:5" ht="12">
      <c r="A71" s="2" t="s">
        <v>120</v>
      </c>
      <c r="B71" s="9" t="s">
        <v>121</v>
      </c>
      <c r="C71" s="9"/>
      <c r="D71" s="15">
        <v>2881988181</v>
      </c>
      <c r="E71" s="15">
        <v>1696423846</v>
      </c>
    </row>
    <row r="72" spans="1:5" ht="12">
      <c r="A72" s="2" t="s">
        <v>122</v>
      </c>
      <c r="B72" s="9" t="s">
        <v>123</v>
      </c>
      <c r="C72" s="9" t="s">
        <v>325</v>
      </c>
      <c r="D72" s="15">
        <v>4309932795</v>
      </c>
      <c r="E72" s="15">
        <v>3508194562</v>
      </c>
    </row>
    <row r="73" spans="1:5" ht="12">
      <c r="A73" s="2" t="s">
        <v>124</v>
      </c>
      <c r="B73" s="9" t="s">
        <v>125</v>
      </c>
      <c r="C73" s="9"/>
      <c r="D73" s="15">
        <v>0</v>
      </c>
      <c r="E73" s="15">
        <v>0</v>
      </c>
    </row>
    <row r="74" spans="1:5" ht="12">
      <c r="A74" s="2" t="s">
        <v>126</v>
      </c>
      <c r="B74" s="9" t="s">
        <v>127</v>
      </c>
      <c r="C74" s="9"/>
      <c r="D74" s="15">
        <v>0</v>
      </c>
      <c r="E74" s="15">
        <v>0</v>
      </c>
    </row>
    <row r="75" spans="1:5" ht="12">
      <c r="A75" s="2" t="s">
        <v>128</v>
      </c>
      <c r="B75" s="9" t="s">
        <v>129</v>
      </c>
      <c r="C75" s="9" t="s">
        <v>326</v>
      </c>
      <c r="D75" s="15">
        <v>9933802780</v>
      </c>
      <c r="E75" s="15">
        <v>1074315981</v>
      </c>
    </row>
    <row r="76" spans="1:5" ht="12">
      <c r="A76" s="2" t="s">
        <v>130</v>
      </c>
      <c r="B76" s="9" t="s">
        <v>131</v>
      </c>
      <c r="C76" s="9"/>
      <c r="D76" s="15">
        <v>0</v>
      </c>
      <c r="E76" s="15">
        <v>0</v>
      </c>
    </row>
    <row r="77" spans="1:5" ht="12">
      <c r="A77" s="2" t="s">
        <v>132</v>
      </c>
      <c r="B77" s="9" t="s">
        <v>133</v>
      </c>
      <c r="C77" s="9"/>
      <c r="D77" s="15">
        <v>51059845</v>
      </c>
      <c r="E77" s="15">
        <v>486364095</v>
      </c>
    </row>
    <row r="78" spans="1:5" ht="12">
      <c r="A78" s="1" t="s">
        <v>134</v>
      </c>
      <c r="B78" s="8" t="s">
        <v>135</v>
      </c>
      <c r="C78" s="8"/>
      <c r="D78" s="14">
        <f>SUM(D79:D87)</f>
        <v>33958696229</v>
      </c>
      <c r="E78" s="14">
        <f>SUM(E79:E87)</f>
        <v>49765628474</v>
      </c>
    </row>
    <row r="79" spans="1:5" ht="12">
      <c r="A79" s="2" t="s">
        <v>136</v>
      </c>
      <c r="B79" s="9" t="s">
        <v>137</v>
      </c>
      <c r="C79" s="9"/>
      <c r="D79" s="15">
        <v>0</v>
      </c>
      <c r="E79" s="15">
        <v>0</v>
      </c>
    </row>
    <row r="80" spans="1:5" ht="12">
      <c r="A80" s="2" t="s">
        <v>138</v>
      </c>
      <c r="B80" s="9" t="s">
        <v>139</v>
      </c>
      <c r="C80" s="9"/>
      <c r="D80" s="15">
        <v>0</v>
      </c>
      <c r="E80" s="15">
        <v>0</v>
      </c>
    </row>
    <row r="81" spans="1:5" ht="12">
      <c r="A81" s="2" t="s">
        <v>140</v>
      </c>
      <c r="B81" s="9" t="s">
        <v>141</v>
      </c>
      <c r="C81" s="9"/>
      <c r="D81" s="15">
        <v>0</v>
      </c>
      <c r="E81" s="15">
        <v>0</v>
      </c>
    </row>
    <row r="82" spans="1:5" ht="12">
      <c r="A82" s="2" t="s">
        <v>142</v>
      </c>
      <c r="B82" s="9" t="s">
        <v>143</v>
      </c>
      <c r="C82" s="9" t="s">
        <v>327</v>
      </c>
      <c r="D82" s="15">
        <v>33958696229</v>
      </c>
      <c r="E82" s="15">
        <v>49765628474</v>
      </c>
    </row>
    <row r="83" spans="1:5" ht="12">
      <c r="A83" s="2" t="s">
        <v>144</v>
      </c>
      <c r="B83" s="9" t="s">
        <v>145</v>
      </c>
      <c r="C83" s="9"/>
      <c r="D83" s="15">
        <v>0</v>
      </c>
      <c r="E83" s="15">
        <v>0</v>
      </c>
    </row>
    <row r="84" spans="1:5" ht="12">
      <c r="A84" s="2" t="s">
        <v>146</v>
      </c>
      <c r="B84" s="9" t="s">
        <v>147</v>
      </c>
      <c r="C84" s="9"/>
      <c r="D84" s="15">
        <v>0</v>
      </c>
      <c r="E84" s="15">
        <v>0</v>
      </c>
    </row>
    <row r="85" spans="1:5" ht="12">
      <c r="A85" s="2" t="s">
        <v>148</v>
      </c>
      <c r="B85" s="9" t="s">
        <v>149</v>
      </c>
      <c r="C85" s="9"/>
      <c r="D85" s="15">
        <v>0</v>
      </c>
      <c r="E85" s="15">
        <v>0</v>
      </c>
    </row>
    <row r="86" spans="1:5" ht="12">
      <c r="A86" s="2" t="s">
        <v>150</v>
      </c>
      <c r="B86" s="9" t="s">
        <v>151</v>
      </c>
      <c r="C86" s="9"/>
      <c r="D86" s="15">
        <v>0</v>
      </c>
      <c r="E86" s="15">
        <v>0</v>
      </c>
    </row>
    <row r="87" spans="1:5" ht="12">
      <c r="A87" s="2" t="s">
        <v>152</v>
      </c>
      <c r="B87" s="9" t="s">
        <v>153</v>
      </c>
      <c r="C87" s="9"/>
      <c r="D87" s="15">
        <v>0</v>
      </c>
      <c r="E87" s="15">
        <v>0</v>
      </c>
    </row>
    <row r="88" spans="1:5" s="30" customFormat="1" ht="12">
      <c r="A88" s="27" t="s">
        <v>154</v>
      </c>
      <c r="B88" s="28" t="s">
        <v>155</v>
      </c>
      <c r="C88" s="28"/>
      <c r="D88" s="29">
        <f>D89+D102</f>
        <v>100407887453</v>
      </c>
      <c r="E88" s="29">
        <f>E89+E102</f>
        <v>97513092563.25</v>
      </c>
    </row>
    <row r="89" spans="1:5" ht="12">
      <c r="A89" s="1" t="s">
        <v>156</v>
      </c>
      <c r="B89" s="8" t="s">
        <v>157</v>
      </c>
      <c r="C89" s="8" t="s">
        <v>328</v>
      </c>
      <c r="D89" s="14">
        <f>SUM(D90:D101)</f>
        <v>100294294036</v>
      </c>
      <c r="E89" s="14">
        <f>SUM(E90:E101)</f>
        <v>97359217078.25</v>
      </c>
    </row>
    <row r="90" spans="1:5" ht="12">
      <c r="A90" s="2" t="s">
        <v>158</v>
      </c>
      <c r="B90" s="9" t="s">
        <v>159</v>
      </c>
      <c r="C90" s="9"/>
      <c r="D90" s="15">
        <v>70000000000</v>
      </c>
      <c r="E90" s="15">
        <v>70000000000</v>
      </c>
    </row>
    <row r="91" spans="1:5" ht="12">
      <c r="A91" s="2" t="s">
        <v>160</v>
      </c>
      <c r="B91" s="9" t="s">
        <v>161</v>
      </c>
      <c r="C91" s="9"/>
      <c r="D91" s="15">
        <v>18200000000</v>
      </c>
      <c r="E91" s="15">
        <v>18200000000</v>
      </c>
    </row>
    <row r="92" spans="1:5" ht="12">
      <c r="A92" s="2" t="s">
        <v>162</v>
      </c>
      <c r="B92" s="9" t="s">
        <v>163</v>
      </c>
      <c r="C92" s="9"/>
      <c r="D92" s="15">
        <v>0</v>
      </c>
      <c r="E92" s="15">
        <v>0</v>
      </c>
    </row>
    <row r="93" spans="1:5" ht="12">
      <c r="A93" s="2" t="s">
        <v>164</v>
      </c>
      <c r="B93" s="9" t="s">
        <v>165</v>
      </c>
      <c r="C93" s="9"/>
      <c r="D93" s="15">
        <v>0</v>
      </c>
      <c r="E93" s="15">
        <v>0</v>
      </c>
    </row>
    <row r="94" spans="1:5" ht="12">
      <c r="A94" s="2" t="s">
        <v>166</v>
      </c>
      <c r="B94" s="9" t="s">
        <v>167</v>
      </c>
      <c r="C94" s="9"/>
      <c r="D94" s="15">
        <v>0</v>
      </c>
      <c r="E94" s="15">
        <v>0</v>
      </c>
    </row>
    <row r="95" spans="1:5" ht="12">
      <c r="A95" s="2" t="s">
        <v>168</v>
      </c>
      <c r="B95" s="9" t="s">
        <v>169</v>
      </c>
      <c r="C95" s="9"/>
      <c r="D95" s="15">
        <v>33529682</v>
      </c>
      <c r="E95" s="15">
        <v>-287978279.75</v>
      </c>
    </row>
    <row r="96" spans="1:5" ht="12">
      <c r="A96" s="2" t="s">
        <v>170</v>
      </c>
      <c r="B96" s="9" t="s">
        <v>171</v>
      </c>
      <c r="C96" s="9"/>
      <c r="D96" s="15">
        <v>7451141709</v>
      </c>
      <c r="E96" s="15">
        <v>7451141709</v>
      </c>
    </row>
    <row r="97" spans="1:5" ht="12">
      <c r="A97" s="2" t="s">
        <v>172</v>
      </c>
      <c r="B97" s="9" t="s">
        <v>173</v>
      </c>
      <c r="C97" s="9"/>
      <c r="D97" s="15">
        <v>1315303645</v>
      </c>
      <c r="E97" s="15">
        <v>1315303645</v>
      </c>
    </row>
    <row r="98" spans="1:5" ht="12">
      <c r="A98" s="2" t="s">
        <v>174</v>
      </c>
      <c r="B98" s="9" t="s">
        <v>175</v>
      </c>
      <c r="C98" s="9"/>
      <c r="D98" s="15">
        <v>680750004</v>
      </c>
      <c r="E98" s="15">
        <v>680750004</v>
      </c>
    </row>
    <row r="99" spans="1:5" ht="12">
      <c r="A99" s="2" t="s">
        <v>176</v>
      </c>
      <c r="B99" s="9" t="s">
        <v>177</v>
      </c>
      <c r="C99" s="9"/>
      <c r="D99" s="15">
        <v>2613568996</v>
      </c>
      <c r="E99" s="15">
        <v>0</v>
      </c>
    </row>
    <row r="100" spans="1:5" ht="12">
      <c r="A100" s="2" t="s">
        <v>178</v>
      </c>
      <c r="B100" s="9" t="s">
        <v>179</v>
      </c>
      <c r="C100" s="9"/>
      <c r="D100" s="15">
        <v>0</v>
      </c>
      <c r="E100" s="15">
        <v>0</v>
      </c>
    </row>
    <row r="101" spans="1:5" ht="12">
      <c r="A101" s="2" t="s">
        <v>180</v>
      </c>
      <c r="B101" s="9" t="s">
        <v>181</v>
      </c>
      <c r="C101" s="9"/>
      <c r="D101" s="15">
        <v>0</v>
      </c>
      <c r="E101" s="15">
        <v>0</v>
      </c>
    </row>
    <row r="102" spans="1:5" ht="12">
      <c r="A102" s="1" t="s">
        <v>182</v>
      </c>
      <c r="B102" s="8" t="s">
        <v>183</v>
      </c>
      <c r="C102" s="8"/>
      <c r="D102" s="14">
        <f>SUM(D103:D104)</f>
        <v>113593417</v>
      </c>
      <c r="E102" s="14">
        <f>SUM(E103:E104)</f>
        <v>153875485</v>
      </c>
    </row>
    <row r="103" spans="1:5" ht="12">
      <c r="A103" s="2" t="s">
        <v>184</v>
      </c>
      <c r="B103" s="9" t="s">
        <v>185</v>
      </c>
      <c r="C103" s="9" t="s">
        <v>329</v>
      </c>
      <c r="D103" s="15">
        <v>0</v>
      </c>
      <c r="E103" s="15">
        <v>0</v>
      </c>
    </row>
    <row r="104" spans="1:5" ht="12">
      <c r="A104" s="2" t="s">
        <v>186</v>
      </c>
      <c r="B104" s="9" t="s">
        <v>187</v>
      </c>
      <c r="C104" s="2"/>
      <c r="D104" s="15">
        <v>113593417</v>
      </c>
      <c r="E104" s="15">
        <v>153875485</v>
      </c>
    </row>
    <row r="105" spans="1:5" s="4" customFormat="1" ht="12">
      <c r="A105" s="3" t="s">
        <v>188</v>
      </c>
      <c r="B105" s="10" t="s">
        <v>189</v>
      </c>
      <c r="C105" s="3"/>
      <c r="D105" s="16">
        <v>0</v>
      </c>
      <c r="E105" s="16">
        <v>0</v>
      </c>
    </row>
    <row r="106" spans="1:5" s="30" customFormat="1" ht="12">
      <c r="A106" s="27" t="s">
        <v>190</v>
      </c>
      <c r="B106" s="28" t="s">
        <v>191</v>
      </c>
      <c r="C106" s="27"/>
      <c r="D106" s="29">
        <f>D88+D65</f>
        <v>251850685583</v>
      </c>
      <c r="E106" s="29">
        <f>E88+E65</f>
        <v>248971039207.25</v>
      </c>
    </row>
    <row r="107" spans="1:5" s="21" customFormat="1" ht="12">
      <c r="A107" s="18" t="s">
        <v>192</v>
      </c>
      <c r="B107" s="19"/>
      <c r="C107" s="18"/>
      <c r="D107" s="20">
        <v>0</v>
      </c>
      <c r="E107" s="20">
        <v>0</v>
      </c>
    </row>
    <row r="108" spans="1:5" ht="12">
      <c r="A108" s="2" t="s">
        <v>193</v>
      </c>
      <c r="B108" s="9" t="s">
        <v>194</v>
      </c>
      <c r="C108" s="2"/>
      <c r="D108" s="15">
        <v>0</v>
      </c>
      <c r="E108" s="15">
        <v>0</v>
      </c>
    </row>
    <row r="109" spans="1:5" ht="12">
      <c r="A109" s="2" t="s">
        <v>195</v>
      </c>
      <c r="B109" s="9" t="s">
        <v>196</v>
      </c>
      <c r="C109" s="2"/>
      <c r="D109" s="15">
        <v>0</v>
      </c>
      <c r="E109" s="15">
        <v>0</v>
      </c>
    </row>
    <row r="110" spans="1:5" ht="12">
      <c r="A110" s="2" t="s">
        <v>197</v>
      </c>
      <c r="B110" s="9" t="s">
        <v>198</v>
      </c>
      <c r="C110" s="2"/>
      <c r="D110" s="15">
        <v>0</v>
      </c>
      <c r="E110" s="15">
        <v>0</v>
      </c>
    </row>
    <row r="111" spans="1:5" ht="12">
      <c r="A111" s="2" t="s">
        <v>199</v>
      </c>
      <c r="B111" s="9" t="s">
        <v>200</v>
      </c>
      <c r="C111" s="2"/>
      <c r="D111" s="15">
        <v>0</v>
      </c>
      <c r="E111" s="15">
        <v>0</v>
      </c>
    </row>
    <row r="112" spans="1:5" ht="12">
      <c r="A112" s="2" t="s">
        <v>306</v>
      </c>
      <c r="B112" s="9" t="s">
        <v>201</v>
      </c>
      <c r="C112" s="2"/>
      <c r="D112" s="15">
        <v>272.34</v>
      </c>
      <c r="E112" s="15">
        <v>0</v>
      </c>
    </row>
    <row r="113" spans="1:5" ht="12">
      <c r="A113" s="2" t="s">
        <v>202</v>
      </c>
      <c r="B113" s="9" t="s">
        <v>203</v>
      </c>
      <c r="C113" s="2"/>
      <c r="D113" s="15">
        <v>0</v>
      </c>
      <c r="E113" s="15">
        <v>0</v>
      </c>
    </row>
    <row r="115" spans="4:5" ht="12">
      <c r="D115" s="17">
        <f>D106-D63</f>
        <v>0</v>
      </c>
      <c r="E115" s="17">
        <f>E106-E63</f>
        <v>0</v>
      </c>
    </row>
    <row r="116" spans="4:5" ht="12">
      <c r="D116" s="17">
        <f>251850685583-D106</f>
        <v>0</v>
      </c>
      <c r="E116" s="17">
        <f>248971039207.25-E106</f>
        <v>0</v>
      </c>
    </row>
  </sheetData>
  <mergeCells count="5">
    <mergeCell ref="A5:D5"/>
    <mergeCell ref="A1:B1"/>
    <mergeCell ref="A2:B2"/>
    <mergeCell ref="A3:B3"/>
    <mergeCell ref="C4:D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33"/>
  <sheetViews>
    <sheetView workbookViewId="0" topLeftCell="A1">
      <selection activeCell="D25" sqref="D25"/>
    </sheetView>
  </sheetViews>
  <sheetFormatPr defaultColWidth="9.140625" defaultRowHeight="12"/>
  <cols>
    <col min="1" max="1" width="50.00390625" style="0" customWidth="1"/>
    <col min="2" max="2" width="10.00390625" style="0" customWidth="1"/>
    <col min="3" max="3" width="11.140625" style="0" customWidth="1"/>
    <col min="4" max="7" width="16.00390625" style="17" customWidth="1"/>
  </cols>
  <sheetData>
    <row r="1" spans="1:7" s="5" customFormat="1" ht="12">
      <c r="A1" s="395" t="s">
        <v>307</v>
      </c>
      <c r="B1" s="396"/>
      <c r="D1" s="12"/>
      <c r="E1" s="12" t="s">
        <v>0</v>
      </c>
      <c r="F1" s="12"/>
      <c r="G1" s="12"/>
    </row>
    <row r="2" spans="1:7" s="5" customFormat="1" ht="12">
      <c r="A2" s="394" t="s">
        <v>308</v>
      </c>
      <c r="B2" s="394"/>
      <c r="D2" s="12"/>
      <c r="E2" s="12" t="s">
        <v>301</v>
      </c>
      <c r="F2" s="12"/>
      <c r="G2" s="12"/>
    </row>
    <row r="3" spans="1:7" s="5" customFormat="1" ht="12">
      <c r="A3" s="394" t="s">
        <v>309</v>
      </c>
      <c r="B3" s="394"/>
      <c r="D3" s="12"/>
      <c r="E3" s="12"/>
      <c r="F3" s="12"/>
      <c r="G3" s="12"/>
    </row>
    <row r="4" spans="4:7" s="5" customFormat="1" ht="12">
      <c r="D4" s="12"/>
      <c r="E4" s="397" t="s">
        <v>310</v>
      </c>
      <c r="F4" s="397"/>
      <c r="G4" s="12"/>
    </row>
    <row r="5" spans="1:7" s="5" customFormat="1" ht="19.5" customHeight="1">
      <c r="A5" s="393" t="s">
        <v>311</v>
      </c>
      <c r="B5" s="394"/>
      <c r="C5" s="394"/>
      <c r="D5" s="394"/>
      <c r="E5" s="394"/>
      <c r="F5" s="394"/>
      <c r="G5" s="12"/>
    </row>
    <row r="6" spans="4:7" s="5" customFormat="1" ht="12">
      <c r="D6" s="12"/>
      <c r="E6" s="12"/>
      <c r="F6" s="12"/>
      <c r="G6" s="12"/>
    </row>
    <row r="7" spans="4:7" s="5" customFormat="1" ht="12">
      <c r="D7" s="12"/>
      <c r="E7" s="12"/>
      <c r="F7" s="12"/>
      <c r="G7" s="12"/>
    </row>
    <row r="8" spans="1:7" s="5" customFormat="1" ht="12">
      <c r="A8" s="6" t="s">
        <v>1</v>
      </c>
      <c r="B8" s="6" t="s">
        <v>2</v>
      </c>
      <c r="C8" s="6" t="s">
        <v>3</v>
      </c>
      <c r="D8" s="13" t="s">
        <v>330</v>
      </c>
      <c r="E8" s="13" t="s">
        <v>331</v>
      </c>
      <c r="F8" s="13" t="s">
        <v>699</v>
      </c>
      <c r="G8" s="13" t="s">
        <v>700</v>
      </c>
    </row>
    <row r="9" spans="1:7" ht="12">
      <c r="A9" s="2" t="s">
        <v>204</v>
      </c>
      <c r="B9" s="9" t="s">
        <v>194</v>
      </c>
      <c r="C9" s="9" t="s">
        <v>332</v>
      </c>
      <c r="D9" s="15">
        <v>93224972008</v>
      </c>
      <c r="E9" s="15">
        <v>77567507103</v>
      </c>
      <c r="F9" s="15">
        <v>353060175678</v>
      </c>
      <c r="G9" s="15">
        <v>291362951328</v>
      </c>
    </row>
    <row r="10" spans="1:7" ht="12">
      <c r="A10" s="2" t="s">
        <v>205</v>
      </c>
      <c r="B10" s="9" t="s">
        <v>196</v>
      </c>
      <c r="C10" s="9" t="s">
        <v>333</v>
      </c>
      <c r="D10" s="15">
        <v>344565863</v>
      </c>
      <c r="E10" s="15">
        <v>0</v>
      </c>
      <c r="F10" s="15">
        <v>477211663</v>
      </c>
      <c r="G10" s="15">
        <v>0</v>
      </c>
    </row>
    <row r="11" spans="1:7" ht="12">
      <c r="A11" s="1" t="s">
        <v>206</v>
      </c>
      <c r="B11" s="8" t="s">
        <v>207</v>
      </c>
      <c r="C11" s="9" t="s">
        <v>334</v>
      </c>
      <c r="D11" s="14">
        <f>D9-D10</f>
        <v>92880406145</v>
      </c>
      <c r="E11" s="14">
        <f>E9-E10</f>
        <v>77567507103</v>
      </c>
      <c r="F11" s="14">
        <f>F9-F10</f>
        <v>352582964015</v>
      </c>
      <c r="G11" s="14">
        <f>G9-G10</f>
        <v>291362951328</v>
      </c>
    </row>
    <row r="12" spans="1:7" ht="12">
      <c r="A12" s="2" t="s">
        <v>208</v>
      </c>
      <c r="B12" s="9" t="s">
        <v>209</v>
      </c>
      <c r="C12" s="9" t="s">
        <v>335</v>
      </c>
      <c r="D12" s="15">
        <v>82630022602</v>
      </c>
      <c r="E12" s="15">
        <v>69336885463</v>
      </c>
      <c r="F12" s="15">
        <v>313396040023</v>
      </c>
      <c r="G12" s="15">
        <v>262333922085</v>
      </c>
    </row>
    <row r="13" spans="1:7" ht="12">
      <c r="A13" s="1" t="s">
        <v>210</v>
      </c>
      <c r="B13" s="8" t="s">
        <v>211</v>
      </c>
      <c r="C13" s="8"/>
      <c r="D13" s="14">
        <f>D11-D12</f>
        <v>10250383543</v>
      </c>
      <c r="E13" s="14">
        <f>E11-E12</f>
        <v>8230621640</v>
      </c>
      <c r="F13" s="14">
        <f>F11-F12</f>
        <v>39186923992</v>
      </c>
      <c r="G13" s="14">
        <f>G11-G12</f>
        <v>29029029243</v>
      </c>
    </row>
    <row r="14" spans="1:7" ht="12">
      <c r="A14" s="2" t="s">
        <v>212</v>
      </c>
      <c r="B14" s="9" t="s">
        <v>213</v>
      </c>
      <c r="C14" s="9" t="s">
        <v>336</v>
      </c>
      <c r="D14" s="15">
        <v>95761267</v>
      </c>
      <c r="E14" s="15">
        <v>554929247</v>
      </c>
      <c r="F14" s="15">
        <v>1858055554</v>
      </c>
      <c r="G14" s="15">
        <v>3577784274</v>
      </c>
    </row>
    <row r="15" spans="1:7" ht="12">
      <c r="A15" s="2" t="s">
        <v>214</v>
      </c>
      <c r="B15" s="9" t="s">
        <v>215</v>
      </c>
      <c r="C15" s="9" t="s">
        <v>337</v>
      </c>
      <c r="D15" s="15">
        <v>112085879</v>
      </c>
      <c r="E15" s="15">
        <v>3704441639.25</v>
      </c>
      <c r="F15" s="15">
        <v>3241435124</v>
      </c>
      <c r="G15" s="15">
        <v>3831360912.25</v>
      </c>
    </row>
    <row r="16" spans="1:7" ht="12">
      <c r="A16" s="2" t="s">
        <v>216</v>
      </c>
      <c r="B16" s="9" t="s">
        <v>217</v>
      </c>
      <c r="C16" s="9"/>
      <c r="D16" s="15">
        <v>0</v>
      </c>
      <c r="E16" s="15">
        <v>11846822</v>
      </c>
      <c r="F16" s="15">
        <v>0</v>
      </c>
      <c r="G16" s="15">
        <v>29734702</v>
      </c>
    </row>
    <row r="17" spans="1:7" ht="12">
      <c r="A17" s="2" t="s">
        <v>218</v>
      </c>
      <c r="B17" s="9" t="s">
        <v>219</v>
      </c>
      <c r="C17" s="9"/>
      <c r="D17" s="15">
        <v>8784992323</v>
      </c>
      <c r="E17" s="15">
        <v>6397414233</v>
      </c>
      <c r="F17" s="15">
        <v>32397771656</v>
      </c>
      <c r="G17" s="15">
        <v>21103381863</v>
      </c>
    </row>
    <row r="18" spans="1:7" ht="12">
      <c r="A18" s="2" t="s">
        <v>220</v>
      </c>
      <c r="B18" s="9" t="s">
        <v>221</v>
      </c>
      <c r="C18" s="9"/>
      <c r="D18" s="15">
        <v>3626336350</v>
      </c>
      <c r="E18" s="15">
        <v>3253174920.75</v>
      </c>
      <c r="F18" s="15">
        <v>11203408645</v>
      </c>
      <c r="G18" s="15">
        <v>11737433721.75</v>
      </c>
    </row>
    <row r="19" spans="1:7" ht="12">
      <c r="A19" s="1" t="s">
        <v>222</v>
      </c>
      <c r="B19" s="8" t="s">
        <v>223</v>
      </c>
      <c r="C19" s="8"/>
      <c r="D19" s="14">
        <f>D13+D14-D15-D17-D18</f>
        <v>-2177269742</v>
      </c>
      <c r="E19" s="14">
        <f>E13+E14-E15-E17-E18</f>
        <v>-4569479906</v>
      </c>
      <c r="F19" s="14">
        <f>F13+F14-F15-F17-F18</f>
        <v>-5797635879</v>
      </c>
      <c r="G19" s="14">
        <f>G13+G14-G15-G17-G18</f>
        <v>-4065362980</v>
      </c>
    </row>
    <row r="20" spans="1:7" ht="12">
      <c r="A20" s="2" t="s">
        <v>224</v>
      </c>
      <c r="B20" s="9" t="s">
        <v>225</v>
      </c>
      <c r="C20" s="9"/>
      <c r="D20" s="15">
        <v>3549953630</v>
      </c>
      <c r="E20" s="15">
        <v>1251113826</v>
      </c>
      <c r="F20" s="15">
        <v>8785072923</v>
      </c>
      <c r="G20" s="15">
        <v>4065362980</v>
      </c>
    </row>
    <row r="21" spans="1:7" ht="12">
      <c r="A21" s="2" t="s">
        <v>226</v>
      </c>
      <c r="B21" s="9" t="s">
        <v>227</v>
      </c>
      <c r="C21" s="9"/>
      <c r="D21" s="15">
        <v>1048</v>
      </c>
      <c r="E21" s="15">
        <v>0</v>
      </c>
      <c r="F21" s="15">
        <v>501048</v>
      </c>
      <c r="G21" s="15">
        <v>0</v>
      </c>
    </row>
    <row r="22" spans="1:7" ht="12">
      <c r="A22" s="1" t="s">
        <v>228</v>
      </c>
      <c r="B22" s="8" t="s">
        <v>229</v>
      </c>
      <c r="C22" s="8"/>
      <c r="D22" s="14">
        <f>D20-D21</f>
        <v>3549952582</v>
      </c>
      <c r="E22" s="14">
        <f>E20-E21</f>
        <v>1251113826</v>
      </c>
      <c r="F22" s="14">
        <f>F20-F21</f>
        <v>8784571875</v>
      </c>
      <c r="G22" s="14">
        <f>G20-G21</f>
        <v>4065362980</v>
      </c>
    </row>
    <row r="23" spans="1:7" ht="12">
      <c r="A23" s="2" t="s">
        <v>230</v>
      </c>
      <c r="B23" s="9" t="s">
        <v>231</v>
      </c>
      <c r="C23" s="9"/>
      <c r="D23" s="15">
        <v>0</v>
      </c>
      <c r="E23" s="15">
        <v>0</v>
      </c>
      <c r="F23" s="15">
        <v>0</v>
      </c>
      <c r="G23" s="15">
        <v>0</v>
      </c>
    </row>
    <row r="24" spans="1:7" ht="12">
      <c r="A24" s="1" t="s">
        <v>232</v>
      </c>
      <c r="B24" s="8" t="s">
        <v>233</v>
      </c>
      <c r="C24" s="8"/>
      <c r="D24" s="14">
        <f>D19+D22</f>
        <v>1372682840</v>
      </c>
      <c r="E24" s="14">
        <f>E19+E22</f>
        <v>-3318366080</v>
      </c>
      <c r="F24" s="14">
        <f>F19+F22</f>
        <v>2986935996</v>
      </c>
      <c r="G24" s="14">
        <f>G19+G22</f>
        <v>0</v>
      </c>
    </row>
    <row r="25" spans="1:7" ht="12">
      <c r="A25" s="2" t="s">
        <v>234</v>
      </c>
      <c r="B25" s="9" t="s">
        <v>235</v>
      </c>
      <c r="C25" s="9" t="s">
        <v>338</v>
      </c>
      <c r="D25" s="15">
        <v>171585355</v>
      </c>
      <c r="E25" s="15"/>
      <c r="F25" s="15">
        <v>373366999.625</v>
      </c>
      <c r="G25" s="15"/>
    </row>
    <row r="26" spans="1:7" ht="12">
      <c r="A26" s="2" t="s">
        <v>236</v>
      </c>
      <c r="B26" s="9" t="s">
        <v>237</v>
      </c>
      <c r="C26" s="9" t="s">
        <v>339</v>
      </c>
      <c r="D26" s="15">
        <v>0</v>
      </c>
      <c r="E26" s="15">
        <v>0</v>
      </c>
      <c r="F26" s="15">
        <v>0</v>
      </c>
      <c r="G26" s="15">
        <v>0</v>
      </c>
    </row>
    <row r="27" spans="1:7" ht="12">
      <c r="A27" s="1" t="s">
        <v>238</v>
      </c>
      <c r="B27" s="8" t="s">
        <v>239</v>
      </c>
      <c r="C27" s="8"/>
      <c r="D27" s="14">
        <f>D24-D25-D26</f>
        <v>1201097485</v>
      </c>
      <c r="E27" s="14">
        <f>E24-E25-E26</f>
        <v>-3318366080</v>
      </c>
      <c r="F27" s="14">
        <f>F24-F25-F26</f>
        <v>2613568996.375</v>
      </c>
      <c r="G27" s="14">
        <f>G24-G25-G26</f>
        <v>0</v>
      </c>
    </row>
    <row r="28" spans="1:7" ht="12">
      <c r="A28" s="2" t="s">
        <v>240</v>
      </c>
      <c r="B28" s="9" t="s">
        <v>241</v>
      </c>
      <c r="C28" s="9"/>
      <c r="D28" s="15">
        <v>0</v>
      </c>
      <c r="E28" s="15">
        <v>0</v>
      </c>
      <c r="F28" s="15">
        <v>0</v>
      </c>
      <c r="G28" s="15">
        <v>0</v>
      </c>
    </row>
    <row r="29" spans="1:7" ht="12">
      <c r="A29" s="2" t="s">
        <v>242</v>
      </c>
      <c r="B29" s="9" t="s">
        <v>243</v>
      </c>
      <c r="C29" s="9"/>
      <c r="D29" s="15">
        <v>0</v>
      </c>
      <c r="E29" s="15">
        <v>0</v>
      </c>
      <c r="F29" s="15">
        <v>0</v>
      </c>
      <c r="G29" s="15">
        <v>0</v>
      </c>
    </row>
    <row r="30" spans="1:7" ht="12">
      <c r="A30" s="2" t="s">
        <v>244</v>
      </c>
      <c r="B30" s="9" t="s">
        <v>245</v>
      </c>
      <c r="C30" s="9" t="s">
        <v>340</v>
      </c>
      <c r="D30" s="31">
        <f>D27/7000000</f>
        <v>171.585355</v>
      </c>
      <c r="E30" s="31">
        <f>E27/7000000</f>
        <v>-474.0522971428571</v>
      </c>
      <c r="F30" s="31">
        <f>F27/7000000</f>
        <v>373.36699948214283</v>
      </c>
      <c r="G30" s="31">
        <f>G27/7000000</f>
        <v>0</v>
      </c>
    </row>
    <row r="33" spans="4:7" ht="12.75">
      <c r="D33" s="391">
        <f>1201097485-D27</f>
        <v>0</v>
      </c>
      <c r="E33" s="391">
        <f>-3318366080-E27</f>
        <v>0</v>
      </c>
      <c r="F33" s="391">
        <f>2613568996.375-F27</f>
        <v>0</v>
      </c>
      <c r="G33" s="392">
        <v>0</v>
      </c>
    </row>
  </sheetData>
  <mergeCells count="5">
    <mergeCell ref="A5:F5"/>
    <mergeCell ref="A1:B1"/>
    <mergeCell ref="A2:B2"/>
    <mergeCell ref="A3:B3"/>
    <mergeCell ref="E4:F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48"/>
  <sheetViews>
    <sheetView tabSelected="1" workbookViewId="0" topLeftCell="A1">
      <selection activeCell="D44" sqref="D44"/>
    </sheetView>
  </sheetViews>
  <sheetFormatPr defaultColWidth="9.140625" defaultRowHeight="12"/>
  <cols>
    <col min="1" max="1" width="50.00390625" style="0" customWidth="1"/>
    <col min="2" max="2" width="10.00390625" style="11" customWidth="1"/>
    <col min="3" max="3" width="11.140625" style="0" customWidth="1"/>
    <col min="4" max="5" width="20.00390625" style="17" customWidth="1"/>
  </cols>
  <sheetData>
    <row r="1" spans="1:5" s="5" customFormat="1" ht="12">
      <c r="A1" s="398" t="s">
        <v>307</v>
      </c>
      <c r="B1" s="399"/>
      <c r="C1" s="5" t="s">
        <v>0</v>
      </c>
      <c r="D1" s="12"/>
      <c r="E1" s="12"/>
    </row>
    <row r="2" spans="1:5" s="5" customFormat="1" ht="12">
      <c r="A2" s="400" t="s">
        <v>308</v>
      </c>
      <c r="B2" s="400"/>
      <c r="C2" s="5" t="s">
        <v>341</v>
      </c>
      <c r="D2" s="12"/>
      <c r="E2" s="12"/>
    </row>
    <row r="3" spans="1:5" s="5" customFormat="1" ht="12">
      <c r="A3" s="400" t="s">
        <v>309</v>
      </c>
      <c r="B3" s="400"/>
      <c r="D3" s="12"/>
      <c r="E3" s="12"/>
    </row>
    <row r="4" spans="2:5" s="5" customFormat="1" ht="12">
      <c r="B4" s="7"/>
      <c r="C4" s="394" t="s">
        <v>342</v>
      </c>
      <c r="D4" s="394"/>
      <c r="E4" s="12"/>
    </row>
    <row r="5" spans="1:5" s="5" customFormat="1" ht="19.5" customHeight="1">
      <c r="A5" s="393" t="s">
        <v>343</v>
      </c>
      <c r="B5" s="394"/>
      <c r="C5" s="394"/>
      <c r="D5" s="394"/>
      <c r="E5" s="12"/>
    </row>
    <row r="6" spans="2:5" s="5" customFormat="1" ht="12">
      <c r="B6" s="7"/>
      <c r="D6" s="12"/>
      <c r="E6" s="12"/>
    </row>
    <row r="7" spans="2:5" s="5" customFormat="1" ht="12">
      <c r="B7" s="7"/>
      <c r="D7" s="12"/>
      <c r="E7" s="12"/>
    </row>
    <row r="8" spans="1:5" s="5" customFormat="1" ht="36">
      <c r="A8" s="6" t="s">
        <v>1</v>
      </c>
      <c r="B8" s="6" t="s">
        <v>2</v>
      </c>
      <c r="C8" s="6" t="s">
        <v>3</v>
      </c>
      <c r="D8" s="32" t="s">
        <v>344</v>
      </c>
      <c r="E8" s="32" t="s">
        <v>345</v>
      </c>
    </row>
    <row r="9" spans="1:5" ht="12">
      <c r="A9" s="1" t="s">
        <v>246</v>
      </c>
      <c r="B9" s="8"/>
      <c r="C9" s="1"/>
      <c r="D9" s="14">
        <v>0</v>
      </c>
      <c r="E9" s="14">
        <v>0</v>
      </c>
    </row>
    <row r="10" spans="1:5" ht="12">
      <c r="A10" s="2" t="s">
        <v>247</v>
      </c>
      <c r="B10" s="9" t="s">
        <v>194</v>
      </c>
      <c r="C10" s="2"/>
      <c r="D10" s="15">
        <v>2986935996</v>
      </c>
      <c r="E10" s="15"/>
    </row>
    <row r="11" spans="1:5" ht="12">
      <c r="A11" s="1" t="s">
        <v>248</v>
      </c>
      <c r="B11" s="8"/>
      <c r="C11" s="1"/>
      <c r="D11" s="14">
        <v>0</v>
      </c>
      <c r="E11" s="14">
        <v>0</v>
      </c>
    </row>
    <row r="12" spans="1:5" ht="12">
      <c r="A12" s="2" t="s">
        <v>249</v>
      </c>
      <c r="B12" s="9" t="s">
        <v>196</v>
      </c>
      <c r="C12" s="2"/>
      <c r="D12" s="15">
        <v>859453798</v>
      </c>
      <c r="E12" s="15">
        <v>1095032731</v>
      </c>
    </row>
    <row r="13" spans="1:5" ht="12">
      <c r="A13" s="2" t="s">
        <v>250</v>
      </c>
      <c r="B13" s="9" t="s">
        <v>198</v>
      </c>
      <c r="C13" s="2"/>
      <c r="D13" s="15">
        <v>0</v>
      </c>
      <c r="E13" s="15">
        <v>0</v>
      </c>
    </row>
    <row r="14" spans="1:5" ht="12">
      <c r="A14" s="2" t="s">
        <v>251</v>
      </c>
      <c r="B14" s="9" t="s">
        <v>200</v>
      </c>
      <c r="C14" s="2"/>
      <c r="D14" s="15">
        <v>112085879</v>
      </c>
      <c r="E14" s="15">
        <v>3632964335</v>
      </c>
    </row>
    <row r="15" spans="1:5" ht="12">
      <c r="A15" s="2" t="s">
        <v>252</v>
      </c>
      <c r="B15" s="9" t="s">
        <v>201</v>
      </c>
      <c r="C15" s="2"/>
      <c r="D15" s="15">
        <v>-1888204831</v>
      </c>
      <c r="E15" s="15">
        <v>-3582173187</v>
      </c>
    </row>
    <row r="16" spans="1:5" ht="12">
      <c r="A16" s="2" t="s">
        <v>253</v>
      </c>
      <c r="B16" s="9" t="s">
        <v>203</v>
      </c>
      <c r="C16" s="2"/>
      <c r="D16" s="15">
        <v>0</v>
      </c>
      <c r="E16" s="15">
        <v>29734702</v>
      </c>
    </row>
    <row r="17" spans="1:5" ht="12">
      <c r="A17" s="1" t="s">
        <v>254</v>
      </c>
      <c r="B17" s="8" t="s">
        <v>255</v>
      </c>
      <c r="C17" s="1"/>
      <c r="D17" s="14">
        <f>SUM(D10:D16)</f>
        <v>2070270842</v>
      </c>
      <c r="E17" s="14">
        <f>SUM(E10:E16)</f>
        <v>1175558581</v>
      </c>
    </row>
    <row r="18" spans="1:5" ht="12">
      <c r="A18" s="2" t="s">
        <v>256</v>
      </c>
      <c r="B18" s="9" t="s">
        <v>257</v>
      </c>
      <c r="C18" s="2"/>
      <c r="D18" s="15">
        <v>-16160229817</v>
      </c>
      <c r="E18" s="15">
        <v>-15384197718</v>
      </c>
    </row>
    <row r="19" spans="1:5" ht="12">
      <c r="A19" s="2" t="s">
        <v>258</v>
      </c>
      <c r="B19" s="9" t="s">
        <v>207</v>
      </c>
      <c r="C19" s="2"/>
      <c r="D19" s="15">
        <v>-1605356448</v>
      </c>
      <c r="E19" s="15">
        <v>1405392310</v>
      </c>
    </row>
    <row r="20" spans="1:5" ht="12">
      <c r="A20" s="2" t="s">
        <v>259</v>
      </c>
      <c r="B20" s="9" t="s">
        <v>209</v>
      </c>
      <c r="C20" s="2"/>
      <c r="D20" s="15">
        <v>9582688527</v>
      </c>
      <c r="E20" s="15">
        <v>12168682746</v>
      </c>
    </row>
    <row r="21" spans="1:5" ht="12">
      <c r="A21" s="2" t="s">
        <v>260</v>
      </c>
      <c r="B21" s="9" t="s">
        <v>261</v>
      </c>
      <c r="C21" s="2"/>
      <c r="D21" s="15">
        <v>90594661</v>
      </c>
      <c r="E21" s="15">
        <v>495658932</v>
      </c>
    </row>
    <row r="22" spans="1:5" ht="12">
      <c r="A22" s="2" t="s">
        <v>262</v>
      </c>
      <c r="B22" s="9" t="s">
        <v>263</v>
      </c>
      <c r="C22" s="2"/>
      <c r="D22" s="15">
        <v>-9487554708</v>
      </c>
      <c r="E22" s="15">
        <v>-8438129876</v>
      </c>
    </row>
    <row r="23" spans="1:5" ht="12">
      <c r="A23" s="2" t="s">
        <v>264</v>
      </c>
      <c r="B23" s="9" t="s">
        <v>265</v>
      </c>
      <c r="C23" s="2"/>
      <c r="D23" s="15">
        <v>-201781645</v>
      </c>
      <c r="E23" s="15">
        <v>0</v>
      </c>
    </row>
    <row r="24" spans="1:5" ht="12">
      <c r="A24" s="2" t="s">
        <v>266</v>
      </c>
      <c r="B24" s="9" t="s">
        <v>267</v>
      </c>
      <c r="C24" s="2"/>
      <c r="D24" s="15">
        <v>56102330902</v>
      </c>
      <c r="E24" s="15">
        <v>826312859</v>
      </c>
    </row>
    <row r="25" spans="1:5" ht="12">
      <c r="A25" s="2" t="s">
        <v>268</v>
      </c>
      <c r="B25" s="9" t="s">
        <v>269</v>
      </c>
      <c r="C25" s="2"/>
      <c r="D25" s="15">
        <v>-54376163628</v>
      </c>
      <c r="E25" s="15">
        <v>-1256084500</v>
      </c>
    </row>
    <row r="26" spans="1:5" ht="12">
      <c r="A26" s="1" t="s">
        <v>270</v>
      </c>
      <c r="B26" s="8" t="s">
        <v>211</v>
      </c>
      <c r="C26" s="1"/>
      <c r="D26" s="14">
        <f>SUM(D17:D25)</f>
        <v>-13985201314</v>
      </c>
      <c r="E26" s="14">
        <f>SUM(E17:E25)</f>
        <v>-9006806666</v>
      </c>
    </row>
    <row r="27" spans="1:5" ht="12">
      <c r="A27" s="1" t="s">
        <v>271</v>
      </c>
      <c r="B27" s="8"/>
      <c r="C27" s="1"/>
      <c r="D27" s="14"/>
      <c r="E27" s="14"/>
    </row>
    <row r="28" spans="1:5" ht="12">
      <c r="A28" s="2" t="s">
        <v>272</v>
      </c>
      <c r="B28" s="9" t="s">
        <v>213</v>
      </c>
      <c r="C28" s="2"/>
      <c r="D28" s="15">
        <v>-12728900703</v>
      </c>
      <c r="E28" s="15">
        <v>-12183702145</v>
      </c>
    </row>
    <row r="29" spans="1:5" ht="12">
      <c r="A29" s="2" t="s">
        <v>273</v>
      </c>
      <c r="B29" s="9" t="s">
        <v>215</v>
      </c>
      <c r="C29" s="2"/>
      <c r="D29" s="15">
        <v>32674401</v>
      </c>
      <c r="E29" s="15">
        <v>4590909</v>
      </c>
    </row>
    <row r="30" spans="1:5" ht="12">
      <c r="A30" s="2" t="s">
        <v>274</v>
      </c>
      <c r="B30" s="9" t="s">
        <v>217</v>
      </c>
      <c r="C30" s="2"/>
      <c r="D30" s="15">
        <v>-450000000</v>
      </c>
      <c r="E30" s="15">
        <v>-400000000</v>
      </c>
    </row>
    <row r="31" spans="1:5" ht="12">
      <c r="A31" s="2" t="s">
        <v>275</v>
      </c>
      <c r="B31" s="9" t="s">
        <v>219</v>
      </c>
      <c r="C31" s="2"/>
      <c r="D31" s="15">
        <v>450000000</v>
      </c>
      <c r="E31" s="15">
        <v>400000000</v>
      </c>
    </row>
    <row r="32" spans="1:5" ht="12">
      <c r="A32" s="2" t="s">
        <v>276</v>
      </c>
      <c r="B32" s="9" t="s">
        <v>221</v>
      </c>
      <c r="C32" s="2"/>
      <c r="D32" s="15">
        <v>0</v>
      </c>
      <c r="E32" s="15">
        <v>0</v>
      </c>
    </row>
    <row r="33" spans="1:5" ht="12">
      <c r="A33" s="2" t="s">
        <v>277</v>
      </c>
      <c r="B33" s="9" t="s">
        <v>278</v>
      </c>
      <c r="C33" s="2"/>
      <c r="D33" s="15">
        <v>0</v>
      </c>
      <c r="E33" s="15">
        <v>0</v>
      </c>
    </row>
    <row r="34" spans="1:5" ht="12">
      <c r="A34" s="2" t="s">
        <v>279</v>
      </c>
      <c r="B34" s="9" t="s">
        <v>280</v>
      </c>
      <c r="C34" s="2"/>
      <c r="D34" s="15">
        <v>1855530430</v>
      </c>
      <c r="E34" s="15">
        <v>3559900213</v>
      </c>
    </row>
    <row r="35" spans="1:5" ht="12">
      <c r="A35" s="1" t="s">
        <v>281</v>
      </c>
      <c r="B35" s="8" t="s">
        <v>223</v>
      </c>
      <c r="C35" s="1"/>
      <c r="D35" s="14">
        <f>SUM(D28:D34)</f>
        <v>-10840695872</v>
      </c>
      <c r="E35" s="14">
        <f>SUM(E28:E34)</f>
        <v>-8619211023</v>
      </c>
    </row>
    <row r="36" spans="1:5" ht="12">
      <c r="A36" s="1" t="s">
        <v>282</v>
      </c>
      <c r="B36" s="8"/>
      <c r="C36" s="1"/>
      <c r="D36" s="14">
        <v>0</v>
      </c>
      <c r="E36" s="14">
        <v>0</v>
      </c>
    </row>
    <row r="37" spans="1:5" ht="12">
      <c r="A37" s="2" t="s">
        <v>283</v>
      </c>
      <c r="B37" s="9" t="s">
        <v>225</v>
      </c>
      <c r="C37" s="2"/>
      <c r="D37" s="15">
        <v>0</v>
      </c>
      <c r="E37" s="15">
        <v>0</v>
      </c>
    </row>
    <row r="38" spans="1:5" ht="12">
      <c r="A38" s="2" t="s">
        <v>284</v>
      </c>
      <c r="B38" s="9" t="s">
        <v>227</v>
      </c>
      <c r="C38" s="2"/>
      <c r="D38" s="15">
        <v>0</v>
      </c>
      <c r="E38" s="15">
        <v>0</v>
      </c>
    </row>
    <row r="39" spans="1:5" ht="12">
      <c r="A39" s="2" t="s">
        <v>285</v>
      </c>
      <c r="B39" s="9" t="s">
        <v>286</v>
      </c>
      <c r="C39" s="2"/>
      <c r="D39" s="15">
        <v>60022386255</v>
      </c>
      <c r="E39" s="15">
        <v>22112205239</v>
      </c>
    </row>
    <row r="40" spans="1:5" ht="12">
      <c r="A40" s="2" t="s">
        <v>287</v>
      </c>
      <c r="B40" s="9" t="s">
        <v>288</v>
      </c>
      <c r="C40" s="2"/>
      <c r="D40" s="15">
        <v>-68879153000</v>
      </c>
      <c r="E40" s="15">
        <v>-7444711237</v>
      </c>
    </row>
    <row r="41" spans="1:5" ht="12">
      <c r="A41" s="2" t="s">
        <v>289</v>
      </c>
      <c r="B41" s="9" t="s">
        <v>290</v>
      </c>
      <c r="C41" s="2"/>
      <c r="D41" s="15">
        <v>0</v>
      </c>
      <c r="E41" s="15">
        <v>0</v>
      </c>
    </row>
    <row r="42" spans="1:5" ht="12">
      <c r="A42" s="2" t="s">
        <v>291</v>
      </c>
      <c r="B42" s="9" t="s">
        <v>292</v>
      </c>
      <c r="C42" s="2"/>
      <c r="D42" s="15">
        <v>-310000</v>
      </c>
      <c r="E42" s="15">
        <v>-4333004000</v>
      </c>
    </row>
    <row r="43" spans="1:5" ht="12">
      <c r="A43" s="1" t="s">
        <v>293</v>
      </c>
      <c r="B43" s="8" t="s">
        <v>229</v>
      </c>
      <c r="C43" s="1"/>
      <c r="D43" s="14">
        <f>SUM(D37:D42)</f>
        <v>-8857076745</v>
      </c>
      <c r="E43" s="14">
        <f>SUM(E37:E42)</f>
        <v>10334490002</v>
      </c>
    </row>
    <row r="44" spans="1:5" ht="12">
      <c r="A44" s="1" t="s">
        <v>294</v>
      </c>
      <c r="B44" s="8" t="s">
        <v>233</v>
      </c>
      <c r="C44" s="1"/>
      <c r="D44" s="14">
        <f>D26+D35+D43</f>
        <v>-33682973931</v>
      </c>
      <c r="E44" s="14">
        <f>E26+E35+E43</f>
        <v>-7291527687</v>
      </c>
    </row>
    <row r="45" spans="1:5" ht="12">
      <c r="A45" s="2" t="s">
        <v>295</v>
      </c>
      <c r="B45" s="9" t="s">
        <v>239</v>
      </c>
      <c r="C45" s="2"/>
      <c r="D45" s="15">
        <v>37673566271</v>
      </c>
      <c r="E45" s="15">
        <v>44965093958</v>
      </c>
    </row>
    <row r="46" spans="1:5" ht="12">
      <c r="A46" s="2" t="s">
        <v>296</v>
      </c>
      <c r="B46" s="9" t="s">
        <v>241</v>
      </c>
      <c r="C46" s="2"/>
      <c r="D46" s="15">
        <v>0</v>
      </c>
      <c r="E46" s="15">
        <v>0</v>
      </c>
    </row>
    <row r="47" spans="1:5" ht="12">
      <c r="A47" s="1" t="s">
        <v>297</v>
      </c>
      <c r="B47" s="8" t="s">
        <v>245</v>
      </c>
      <c r="C47" s="1"/>
      <c r="D47" s="14">
        <f>SUM(D44:D46)</f>
        <v>3990592340</v>
      </c>
      <c r="E47" s="14">
        <f>SUM(E44:E46)</f>
        <v>37673566271</v>
      </c>
    </row>
    <row r="48" spans="4:5" ht="12">
      <c r="D48" s="17">
        <f>D47-'TXM - BẢNG CÂN ĐỐI KẾ TOÁN'!D11</f>
        <v>0</v>
      </c>
      <c r="E48" s="17">
        <f>E47-'TXM - BẢNG CÂN ĐỐI KẾ TOÁN'!E11</f>
        <v>0</v>
      </c>
    </row>
  </sheetData>
  <mergeCells count="5">
    <mergeCell ref="A5:D5"/>
    <mergeCell ref="A1:B1"/>
    <mergeCell ref="A2:B2"/>
    <mergeCell ref="A3:B3"/>
    <mergeCell ref="C4:D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T439"/>
  <sheetViews>
    <sheetView workbookViewId="0" topLeftCell="A1">
      <selection activeCell="Q146" sqref="Q146"/>
    </sheetView>
  </sheetViews>
  <sheetFormatPr defaultColWidth="9.140625" defaultRowHeight="12"/>
  <cols>
    <col min="1" max="1" width="5.00390625" style="381" customWidth="1"/>
    <col min="2" max="2" width="1.28515625" style="382" customWidth="1"/>
    <col min="3" max="6" width="3.140625" style="52" customWidth="1"/>
    <col min="7" max="7" width="1.7109375" style="52" customWidth="1"/>
    <col min="8" max="8" width="3.140625" style="52" customWidth="1"/>
    <col min="9" max="9" width="1.57421875" style="52" customWidth="1"/>
    <col min="10" max="10" width="3.8515625" style="52" customWidth="1"/>
    <col min="11" max="11" width="2.00390625" style="52" customWidth="1"/>
    <col min="12" max="12" width="2.28125" style="52" customWidth="1"/>
    <col min="13" max="13" width="3.8515625" style="52" customWidth="1"/>
    <col min="14" max="14" width="4.140625" style="52" customWidth="1"/>
    <col min="15" max="17" width="2.00390625" style="52" customWidth="1"/>
    <col min="18" max="18" width="4.140625" style="52" customWidth="1"/>
    <col min="19" max="19" width="3.28125" style="52" customWidth="1"/>
    <col min="20" max="20" width="2.140625" style="52" customWidth="1"/>
    <col min="21" max="21" width="2.00390625" style="52" customWidth="1"/>
    <col min="22" max="22" width="5.8515625" style="52" customWidth="1"/>
    <col min="23" max="23" width="2.00390625" style="52" customWidth="1"/>
    <col min="24" max="24" width="2.8515625" style="52" hidden="1" customWidth="1"/>
    <col min="25" max="25" width="3.8515625" style="52" customWidth="1"/>
    <col min="26" max="26" width="2.8515625" style="52" customWidth="1"/>
    <col min="27" max="27" width="3.00390625" style="52" customWidth="1"/>
    <col min="28" max="28" width="3.140625" style="52" customWidth="1"/>
    <col min="29" max="29" width="2.57421875" style="52" customWidth="1"/>
    <col min="30" max="30" width="3.7109375" style="52" customWidth="1"/>
    <col min="31" max="31" width="2.7109375" style="52" hidden="1" customWidth="1"/>
    <col min="32" max="32" width="1.8515625" style="52" customWidth="1"/>
    <col min="33" max="33" width="1.57421875" style="52" customWidth="1"/>
    <col min="34" max="34" width="3.421875" style="52" customWidth="1"/>
    <col min="35" max="35" width="2.7109375" style="52" hidden="1" customWidth="1"/>
    <col min="36" max="36" width="8.421875" style="52" customWidth="1"/>
    <col min="37" max="37" width="1.1484375" style="52" hidden="1" customWidth="1"/>
    <col min="38" max="38" width="2.421875" style="383" customWidth="1"/>
    <col min="39" max="39" width="7.00390625" style="51" customWidth="1"/>
    <col min="40" max="40" width="8.57421875" style="51" customWidth="1"/>
    <col min="41" max="41" width="10.28125" style="52" customWidth="1"/>
    <col min="42" max="42" width="13.57421875" style="52" customWidth="1"/>
    <col min="43" max="45" width="14.140625" style="52" customWidth="1"/>
    <col min="46" max="16384" width="10.28125" style="52" customWidth="1"/>
  </cols>
  <sheetData>
    <row r="1" spans="1:40" s="43" customFormat="1" ht="12.75">
      <c r="A1" s="33" t="s">
        <v>346</v>
      </c>
      <c r="B1" s="34"/>
      <c r="C1" s="35"/>
      <c r="D1" s="35"/>
      <c r="E1" s="35"/>
      <c r="F1" s="35"/>
      <c r="G1" s="35"/>
      <c r="H1" s="35"/>
      <c r="I1" s="35"/>
      <c r="J1" s="35"/>
      <c r="K1" s="35"/>
      <c r="L1" s="35"/>
      <c r="M1" s="35"/>
      <c r="N1" s="35"/>
      <c r="O1" s="35"/>
      <c r="P1" s="35"/>
      <c r="Q1" s="35"/>
      <c r="R1" s="35"/>
      <c r="S1" s="35"/>
      <c r="T1" s="35"/>
      <c r="U1" s="35"/>
      <c r="V1" s="36"/>
      <c r="W1" s="36"/>
      <c r="X1" s="36"/>
      <c r="Y1" s="36"/>
      <c r="Z1" s="36"/>
      <c r="AA1" s="36"/>
      <c r="AB1" s="36"/>
      <c r="AC1" s="36"/>
      <c r="AD1" s="36"/>
      <c r="AE1" s="36"/>
      <c r="AF1" s="36"/>
      <c r="AG1" s="36"/>
      <c r="AH1" s="36"/>
      <c r="AI1" s="36"/>
      <c r="AJ1" s="37" t="s">
        <v>347</v>
      </c>
      <c r="AK1" s="38"/>
      <c r="AL1" s="41"/>
      <c r="AM1" s="42"/>
      <c r="AN1" s="42"/>
    </row>
    <row r="2" spans="1:40" s="43" customFormat="1" ht="15" customHeight="1">
      <c r="A2" s="33" t="s">
        <v>348</v>
      </c>
      <c r="B2" s="34"/>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44" t="s">
        <v>349</v>
      </c>
      <c r="AK2" s="38"/>
      <c r="AL2" s="45"/>
      <c r="AM2" s="42"/>
      <c r="AN2" s="42"/>
    </row>
    <row r="3" spans="1:38" ht="2.25" customHeight="1">
      <c r="A3" s="46"/>
      <c r="B3" s="4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9"/>
      <c r="AL3" s="50"/>
    </row>
    <row r="4" spans="1:38" ht="17.25" customHeight="1">
      <c r="A4" s="53"/>
      <c r="B4" s="54"/>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49"/>
      <c r="AL4" s="50"/>
    </row>
    <row r="5" spans="1:40" s="63" customFormat="1" ht="23.25" customHeight="1">
      <c r="A5" s="56" t="s">
        <v>350</v>
      </c>
      <c r="B5" s="57"/>
      <c r="C5" s="58" t="s">
        <v>351</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60"/>
      <c r="AL5" s="61"/>
      <c r="AM5" s="62"/>
      <c r="AN5" s="62"/>
    </row>
    <row r="6" spans="1:40" s="63" customFormat="1" ht="21" customHeight="1">
      <c r="A6" s="56"/>
      <c r="B6" s="57"/>
      <c r="C6" s="58" t="s">
        <v>352</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5" t="s">
        <v>353</v>
      </c>
      <c r="AF6" s="64"/>
      <c r="AG6" s="64"/>
      <c r="AH6" s="64"/>
      <c r="AI6" s="64"/>
      <c r="AJ6" s="64"/>
      <c r="AK6" s="60"/>
      <c r="AL6" s="66"/>
      <c r="AM6" s="62"/>
      <c r="AN6" s="62"/>
    </row>
    <row r="7" spans="1:40" s="63" customFormat="1" ht="21.75" customHeight="1">
      <c r="A7" s="56"/>
      <c r="B7" s="57"/>
      <c r="C7" s="67"/>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5"/>
      <c r="AF7" s="64"/>
      <c r="AG7" s="64"/>
      <c r="AH7" s="64"/>
      <c r="AI7" s="64"/>
      <c r="AJ7" s="64"/>
      <c r="AK7" s="60"/>
      <c r="AL7" s="66"/>
      <c r="AM7" s="62"/>
      <c r="AN7" s="62"/>
    </row>
    <row r="8" spans="1:40" s="63" customFormat="1" ht="18.75" customHeight="1">
      <c r="A8" s="68" t="s">
        <v>194</v>
      </c>
      <c r="B8" s="69" t="s">
        <v>354</v>
      </c>
      <c r="C8" s="58" t="s">
        <v>355</v>
      </c>
      <c r="D8" s="70"/>
      <c r="E8" s="70"/>
      <c r="F8" s="70"/>
      <c r="G8" s="70"/>
      <c r="H8" s="70"/>
      <c r="I8" s="70"/>
      <c r="J8" s="70"/>
      <c r="K8" s="70"/>
      <c r="L8" s="70"/>
      <c r="M8" s="70"/>
      <c r="N8" s="70"/>
      <c r="O8" s="70"/>
      <c r="P8" s="70"/>
      <c r="Q8" s="70"/>
      <c r="R8" s="70"/>
      <c r="S8" s="70"/>
      <c r="T8" s="70"/>
      <c r="U8" s="70"/>
      <c r="V8" s="71"/>
      <c r="W8" s="71"/>
      <c r="X8" s="423" t="s">
        <v>304</v>
      </c>
      <c r="Y8" s="424"/>
      <c r="Z8" s="424"/>
      <c r="AA8" s="424"/>
      <c r="AB8" s="424"/>
      <c r="AC8" s="424"/>
      <c r="AD8" s="72"/>
      <c r="AE8" s="423" t="s">
        <v>305</v>
      </c>
      <c r="AF8" s="424"/>
      <c r="AG8" s="424"/>
      <c r="AH8" s="424"/>
      <c r="AI8" s="424"/>
      <c r="AJ8" s="424"/>
      <c r="AK8" s="73"/>
      <c r="AL8" s="74"/>
      <c r="AM8" s="62"/>
      <c r="AN8" s="62"/>
    </row>
    <row r="9" spans="1:40" s="63" customFormat="1" ht="16.5" customHeight="1">
      <c r="A9" s="68"/>
      <c r="B9" s="69"/>
      <c r="C9" s="63" t="s">
        <v>356</v>
      </c>
      <c r="D9" s="75"/>
      <c r="E9" s="75"/>
      <c r="F9" s="75"/>
      <c r="G9" s="75"/>
      <c r="H9" s="75"/>
      <c r="I9" s="75"/>
      <c r="J9" s="75"/>
      <c r="K9" s="75"/>
      <c r="L9" s="75"/>
      <c r="M9" s="75"/>
      <c r="N9" s="75"/>
      <c r="O9" s="75"/>
      <c r="P9" s="75"/>
      <c r="Q9" s="75"/>
      <c r="R9" s="75"/>
      <c r="S9" s="75"/>
      <c r="T9" s="75"/>
      <c r="U9" s="75"/>
      <c r="V9" s="71"/>
      <c r="W9" s="71"/>
      <c r="X9" s="410">
        <v>97455190</v>
      </c>
      <c r="Y9" s="410"/>
      <c r="Z9" s="410"/>
      <c r="AA9" s="410"/>
      <c r="AB9" s="410"/>
      <c r="AC9" s="410"/>
      <c r="AD9" s="76"/>
      <c r="AE9" s="410">
        <v>254592233</v>
      </c>
      <c r="AF9" s="410"/>
      <c r="AG9" s="410"/>
      <c r="AH9" s="410"/>
      <c r="AI9" s="410"/>
      <c r="AJ9" s="410"/>
      <c r="AK9" s="73"/>
      <c r="AL9" s="77"/>
      <c r="AM9" s="62">
        <v>0</v>
      </c>
      <c r="AN9" s="62">
        <v>0</v>
      </c>
    </row>
    <row r="10" spans="1:40" s="63" customFormat="1" ht="16.5" customHeight="1">
      <c r="A10" s="68"/>
      <c r="B10" s="69"/>
      <c r="C10" s="63" t="s">
        <v>357</v>
      </c>
      <c r="D10" s="75"/>
      <c r="E10" s="75"/>
      <c r="F10" s="75"/>
      <c r="G10" s="75"/>
      <c r="H10" s="75"/>
      <c r="I10" s="75"/>
      <c r="J10" s="75"/>
      <c r="K10" s="75"/>
      <c r="L10" s="75"/>
      <c r="M10" s="75"/>
      <c r="N10" s="75"/>
      <c r="O10" s="75"/>
      <c r="P10" s="75"/>
      <c r="Q10" s="75"/>
      <c r="R10" s="75"/>
      <c r="S10" s="75"/>
      <c r="T10" s="75"/>
      <c r="U10" s="75"/>
      <c r="V10" s="71"/>
      <c r="W10" s="71"/>
      <c r="X10" s="203">
        <v>3893137150</v>
      </c>
      <c r="Y10" s="203"/>
      <c r="Z10" s="203"/>
      <c r="AA10" s="203"/>
      <c r="AB10" s="203"/>
      <c r="AC10" s="203"/>
      <c r="AD10" s="76"/>
      <c r="AE10" s="203">
        <v>9897665819</v>
      </c>
      <c r="AF10" s="203"/>
      <c r="AG10" s="203"/>
      <c r="AH10" s="203"/>
      <c r="AI10" s="203"/>
      <c r="AJ10" s="203"/>
      <c r="AK10" s="73"/>
      <c r="AL10" s="74"/>
      <c r="AM10" s="62">
        <v>0</v>
      </c>
      <c r="AN10" s="62">
        <v>0</v>
      </c>
    </row>
    <row r="11" spans="1:40" s="63" customFormat="1" ht="16.5" customHeight="1">
      <c r="A11" s="68"/>
      <c r="B11" s="69"/>
      <c r="C11" s="63" t="s">
        <v>358</v>
      </c>
      <c r="D11" s="71"/>
      <c r="E11" s="71"/>
      <c r="F11" s="71"/>
      <c r="G11" s="71"/>
      <c r="H11" s="71"/>
      <c r="I11" s="71"/>
      <c r="J11" s="71"/>
      <c r="K11" s="71"/>
      <c r="L11" s="71"/>
      <c r="M11" s="71"/>
      <c r="N11" s="71"/>
      <c r="O11" s="71"/>
      <c r="P11" s="71"/>
      <c r="Q11" s="71"/>
      <c r="R11" s="71"/>
      <c r="S11" s="71"/>
      <c r="T11" s="71"/>
      <c r="U11" s="71"/>
      <c r="V11" s="71"/>
      <c r="W11" s="71"/>
      <c r="X11" s="203">
        <v>0</v>
      </c>
      <c r="Y11" s="203"/>
      <c r="Z11" s="203"/>
      <c r="AA11" s="203"/>
      <c r="AB11" s="203"/>
      <c r="AC11" s="203"/>
      <c r="AD11" s="76"/>
      <c r="AE11" s="203">
        <v>27521308219</v>
      </c>
      <c r="AF11" s="203"/>
      <c r="AG11" s="203"/>
      <c r="AH11" s="203"/>
      <c r="AI11" s="203"/>
      <c r="AJ11" s="203"/>
      <c r="AK11" s="73"/>
      <c r="AL11" s="74"/>
      <c r="AM11" s="62">
        <v>0</v>
      </c>
      <c r="AN11" s="62">
        <v>0</v>
      </c>
    </row>
    <row r="12" spans="1:40" s="63" customFormat="1" ht="16.5" customHeight="1" thickBot="1">
      <c r="A12" s="68"/>
      <c r="B12" s="69"/>
      <c r="C12" s="58" t="s">
        <v>359</v>
      </c>
      <c r="D12" s="75"/>
      <c r="E12" s="75"/>
      <c r="F12" s="75"/>
      <c r="G12" s="75"/>
      <c r="H12" s="75"/>
      <c r="I12" s="75"/>
      <c r="J12" s="75"/>
      <c r="K12" s="75"/>
      <c r="L12" s="75"/>
      <c r="M12" s="75"/>
      <c r="N12" s="75"/>
      <c r="O12" s="75"/>
      <c r="P12" s="75"/>
      <c r="Q12" s="75"/>
      <c r="R12" s="75"/>
      <c r="S12" s="75"/>
      <c r="T12" s="75"/>
      <c r="U12" s="75"/>
      <c r="V12" s="71"/>
      <c r="W12" s="71"/>
      <c r="X12" s="201">
        <v>3990592340</v>
      </c>
      <c r="Y12" s="201"/>
      <c r="Z12" s="201"/>
      <c r="AA12" s="201"/>
      <c r="AB12" s="201"/>
      <c r="AC12" s="201"/>
      <c r="AD12" s="78"/>
      <c r="AE12" s="201">
        <v>37673566271</v>
      </c>
      <c r="AF12" s="201"/>
      <c r="AG12" s="201"/>
      <c r="AH12" s="201"/>
      <c r="AI12" s="201"/>
      <c r="AJ12" s="201"/>
      <c r="AK12" s="73"/>
      <c r="AL12" s="79"/>
      <c r="AM12" s="62">
        <v>0</v>
      </c>
      <c r="AN12" s="62">
        <v>0</v>
      </c>
    </row>
    <row r="13" spans="1:40" s="86" customFormat="1" ht="15.75" customHeight="1" thickTop="1">
      <c r="A13" s="80"/>
      <c r="B13" s="81"/>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83"/>
      <c r="AL13" s="84"/>
      <c r="AM13" s="85"/>
      <c r="AN13" s="85"/>
    </row>
    <row r="14" spans="1:40" s="86" customFormat="1" ht="21" customHeight="1" hidden="1">
      <c r="A14" s="80"/>
      <c r="B14" s="81"/>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3"/>
      <c r="AL14" s="84"/>
      <c r="AM14" s="85"/>
      <c r="AN14" s="85"/>
    </row>
    <row r="15" spans="1:40" s="63" customFormat="1" ht="16.5" customHeight="1" hidden="1">
      <c r="A15" s="68" t="s">
        <v>196</v>
      </c>
      <c r="B15" s="69" t="s">
        <v>354</v>
      </c>
      <c r="C15" s="58" t="s">
        <v>360</v>
      </c>
      <c r="D15" s="75"/>
      <c r="E15" s="75"/>
      <c r="F15" s="75"/>
      <c r="G15" s="75"/>
      <c r="H15" s="75"/>
      <c r="I15" s="75"/>
      <c r="J15" s="75"/>
      <c r="K15" s="75"/>
      <c r="L15" s="75"/>
      <c r="M15" s="75"/>
      <c r="N15" s="75"/>
      <c r="O15" s="75"/>
      <c r="P15" s="75"/>
      <c r="Q15" s="75"/>
      <c r="R15" s="75"/>
      <c r="S15" s="75"/>
      <c r="T15" s="75"/>
      <c r="U15" s="75"/>
      <c r="V15" s="71"/>
      <c r="W15" s="71"/>
      <c r="X15" s="423" t="s">
        <v>304</v>
      </c>
      <c r="Y15" s="424"/>
      <c r="Z15" s="424"/>
      <c r="AA15" s="424"/>
      <c r="AB15" s="424"/>
      <c r="AC15" s="424"/>
      <c r="AD15" s="72"/>
      <c r="AE15" s="423" t="s">
        <v>305</v>
      </c>
      <c r="AF15" s="424"/>
      <c r="AG15" s="424"/>
      <c r="AH15" s="424"/>
      <c r="AI15" s="424"/>
      <c r="AJ15" s="424"/>
      <c r="AK15" s="73"/>
      <c r="AL15" s="79"/>
      <c r="AM15" s="62"/>
      <c r="AN15" s="62"/>
    </row>
    <row r="16" spans="1:40" s="63" customFormat="1" ht="16.5" customHeight="1" hidden="1">
      <c r="A16" s="68"/>
      <c r="B16" s="69"/>
      <c r="C16" s="63" t="s">
        <v>361</v>
      </c>
      <c r="D16" s="75"/>
      <c r="E16" s="75"/>
      <c r="F16" s="75"/>
      <c r="G16" s="75"/>
      <c r="H16" s="75"/>
      <c r="I16" s="75"/>
      <c r="J16" s="75"/>
      <c r="K16" s="75"/>
      <c r="L16" s="75"/>
      <c r="M16" s="75"/>
      <c r="N16" s="75"/>
      <c r="O16" s="75"/>
      <c r="P16" s="75"/>
      <c r="Q16" s="75"/>
      <c r="R16" s="75"/>
      <c r="S16" s="75"/>
      <c r="T16" s="75"/>
      <c r="U16" s="75"/>
      <c r="V16" s="71"/>
      <c r="W16" s="71"/>
      <c r="X16" s="479">
        <v>0</v>
      </c>
      <c r="Y16" s="479"/>
      <c r="Z16" s="479"/>
      <c r="AA16" s="479"/>
      <c r="AB16" s="479"/>
      <c r="AC16" s="479"/>
      <c r="AD16" s="87"/>
      <c r="AE16" s="479">
        <v>0</v>
      </c>
      <c r="AF16" s="479"/>
      <c r="AG16" s="479"/>
      <c r="AH16" s="479"/>
      <c r="AI16" s="479"/>
      <c r="AJ16" s="479"/>
      <c r="AK16" s="73"/>
      <c r="AL16" s="79"/>
      <c r="AM16" s="62"/>
      <c r="AN16" s="62"/>
    </row>
    <row r="17" spans="1:40" s="63" customFormat="1" ht="16.5" customHeight="1" hidden="1">
      <c r="A17" s="68"/>
      <c r="B17" s="69"/>
      <c r="C17" s="63" t="s">
        <v>362</v>
      </c>
      <c r="D17" s="75"/>
      <c r="E17" s="75"/>
      <c r="F17" s="75"/>
      <c r="G17" s="75"/>
      <c r="H17" s="75"/>
      <c r="I17" s="75"/>
      <c r="J17" s="75"/>
      <c r="K17" s="75"/>
      <c r="L17" s="75"/>
      <c r="M17" s="75"/>
      <c r="N17" s="75"/>
      <c r="O17" s="75"/>
      <c r="P17" s="75"/>
      <c r="Q17" s="75"/>
      <c r="R17" s="75"/>
      <c r="S17" s="75"/>
      <c r="T17" s="75"/>
      <c r="U17" s="75"/>
      <c r="V17" s="71"/>
      <c r="W17" s="71"/>
      <c r="X17" s="203">
        <v>0</v>
      </c>
      <c r="Y17" s="203"/>
      <c r="Z17" s="203"/>
      <c r="AA17" s="203"/>
      <c r="AB17" s="203"/>
      <c r="AC17" s="203"/>
      <c r="AD17" s="87"/>
      <c r="AE17" s="203">
        <v>0</v>
      </c>
      <c r="AF17" s="203"/>
      <c r="AG17" s="203"/>
      <c r="AH17" s="203"/>
      <c r="AI17" s="203"/>
      <c r="AJ17" s="203"/>
      <c r="AK17" s="73"/>
      <c r="AL17" s="79"/>
      <c r="AM17" s="62"/>
      <c r="AN17" s="62"/>
    </row>
    <row r="18" spans="1:40" s="63" customFormat="1" ht="16.5" customHeight="1" hidden="1">
      <c r="A18" s="68"/>
      <c r="B18" s="69"/>
      <c r="C18" s="63" t="s">
        <v>363</v>
      </c>
      <c r="D18" s="75"/>
      <c r="E18" s="75"/>
      <c r="F18" s="75"/>
      <c r="G18" s="75"/>
      <c r="H18" s="75"/>
      <c r="I18" s="75"/>
      <c r="J18" s="75"/>
      <c r="K18" s="75"/>
      <c r="L18" s="75"/>
      <c r="M18" s="75"/>
      <c r="N18" s="75"/>
      <c r="O18" s="75"/>
      <c r="P18" s="75"/>
      <c r="Q18" s="75"/>
      <c r="R18" s="75"/>
      <c r="S18" s="75"/>
      <c r="T18" s="75"/>
      <c r="U18" s="75"/>
      <c r="V18" s="71"/>
      <c r="W18" s="71"/>
      <c r="X18" s="203">
        <v>0</v>
      </c>
      <c r="Y18" s="203"/>
      <c r="Z18" s="203"/>
      <c r="AA18" s="203"/>
      <c r="AB18" s="203"/>
      <c r="AC18" s="203"/>
      <c r="AD18" s="87"/>
      <c r="AE18" s="203">
        <v>0</v>
      </c>
      <c r="AF18" s="203"/>
      <c r="AG18" s="203"/>
      <c r="AH18" s="203"/>
      <c r="AI18" s="203"/>
      <c r="AJ18" s="203"/>
      <c r="AK18" s="73"/>
      <c r="AL18" s="79"/>
      <c r="AM18" s="62"/>
      <c r="AN18" s="62"/>
    </row>
    <row r="19" spans="1:40" s="58" customFormat="1" ht="16.5" customHeight="1" hidden="1" thickBot="1">
      <c r="A19" s="68"/>
      <c r="B19" s="69"/>
      <c r="C19" s="58" t="s">
        <v>359</v>
      </c>
      <c r="D19" s="70"/>
      <c r="E19" s="70"/>
      <c r="F19" s="70"/>
      <c r="G19" s="70"/>
      <c r="H19" s="70"/>
      <c r="I19" s="70"/>
      <c r="J19" s="70"/>
      <c r="K19" s="70"/>
      <c r="L19" s="70"/>
      <c r="M19" s="70"/>
      <c r="N19" s="70"/>
      <c r="O19" s="70"/>
      <c r="P19" s="70"/>
      <c r="Q19" s="70"/>
      <c r="R19" s="70"/>
      <c r="S19" s="70"/>
      <c r="T19" s="70"/>
      <c r="U19" s="70"/>
      <c r="V19" s="70"/>
      <c r="W19" s="70"/>
      <c r="X19" s="201">
        <v>0</v>
      </c>
      <c r="Y19" s="201"/>
      <c r="Z19" s="201"/>
      <c r="AA19" s="201"/>
      <c r="AB19" s="201"/>
      <c r="AC19" s="201"/>
      <c r="AD19" s="70"/>
      <c r="AE19" s="201">
        <v>0</v>
      </c>
      <c r="AF19" s="201"/>
      <c r="AG19" s="201"/>
      <c r="AH19" s="201"/>
      <c r="AI19" s="201"/>
      <c r="AJ19" s="201"/>
      <c r="AK19" s="88"/>
      <c r="AL19" s="89"/>
      <c r="AM19" s="90">
        <v>0</v>
      </c>
      <c r="AN19" s="90">
        <v>0</v>
      </c>
    </row>
    <row r="20" spans="1:40" s="96" customFormat="1" ht="39.75" customHeight="1">
      <c r="A20" s="80"/>
      <c r="B20" s="81"/>
      <c r="C20" s="91"/>
      <c r="D20" s="91"/>
      <c r="E20" s="91"/>
      <c r="F20" s="91"/>
      <c r="G20" s="91"/>
      <c r="H20" s="91"/>
      <c r="I20" s="91"/>
      <c r="J20" s="91"/>
      <c r="K20" s="91"/>
      <c r="L20" s="91"/>
      <c r="M20" s="91"/>
      <c r="N20" s="91"/>
      <c r="O20" s="91"/>
      <c r="P20" s="91"/>
      <c r="Q20" s="91"/>
      <c r="R20" s="91"/>
      <c r="S20" s="91"/>
      <c r="T20" s="91"/>
      <c r="U20" s="91"/>
      <c r="V20" s="91"/>
      <c r="W20" s="91"/>
      <c r="X20" s="92"/>
      <c r="Y20" s="92"/>
      <c r="Z20" s="92"/>
      <c r="AA20" s="92"/>
      <c r="AB20" s="92"/>
      <c r="AC20" s="92"/>
      <c r="AD20" s="91"/>
      <c r="AE20" s="92"/>
      <c r="AF20" s="92"/>
      <c r="AG20" s="92"/>
      <c r="AH20" s="92"/>
      <c r="AI20" s="92"/>
      <c r="AJ20" s="92"/>
      <c r="AK20" s="93"/>
      <c r="AL20" s="94"/>
      <c r="AM20" s="95"/>
      <c r="AN20" s="95"/>
    </row>
    <row r="21" spans="1:40" s="63" customFormat="1" ht="16.5" customHeight="1">
      <c r="A21" s="68" t="s">
        <v>198</v>
      </c>
      <c r="B21" s="69" t="s">
        <v>354</v>
      </c>
      <c r="C21" s="58" t="s">
        <v>364</v>
      </c>
      <c r="D21" s="70"/>
      <c r="E21" s="70"/>
      <c r="F21" s="70"/>
      <c r="G21" s="70"/>
      <c r="H21" s="70"/>
      <c r="I21" s="70"/>
      <c r="J21" s="70"/>
      <c r="K21" s="70"/>
      <c r="L21" s="70"/>
      <c r="M21" s="70"/>
      <c r="N21" s="70"/>
      <c r="O21" s="70"/>
      <c r="P21" s="70"/>
      <c r="Q21" s="70"/>
      <c r="R21" s="70"/>
      <c r="S21" s="70"/>
      <c r="T21" s="70"/>
      <c r="U21" s="70"/>
      <c r="V21" s="71"/>
      <c r="W21" s="71"/>
      <c r="X21" s="423" t="s">
        <v>304</v>
      </c>
      <c r="Y21" s="424"/>
      <c r="Z21" s="424"/>
      <c r="AA21" s="424"/>
      <c r="AB21" s="424"/>
      <c r="AC21" s="424"/>
      <c r="AD21" s="72"/>
      <c r="AE21" s="423" t="s">
        <v>305</v>
      </c>
      <c r="AF21" s="424"/>
      <c r="AG21" s="424"/>
      <c r="AH21" s="424"/>
      <c r="AI21" s="424"/>
      <c r="AJ21" s="424"/>
      <c r="AK21" s="73"/>
      <c r="AL21" s="74"/>
      <c r="AM21" s="62"/>
      <c r="AN21" s="62"/>
    </row>
    <row r="22" spans="1:40" s="63" customFormat="1" ht="16.5" customHeight="1" hidden="1">
      <c r="A22" s="68"/>
      <c r="B22" s="69"/>
      <c r="C22" s="97" t="s">
        <v>365</v>
      </c>
      <c r="D22" s="75"/>
      <c r="E22" s="75"/>
      <c r="F22" s="75"/>
      <c r="G22" s="75"/>
      <c r="H22" s="75"/>
      <c r="I22" s="75"/>
      <c r="J22" s="75"/>
      <c r="K22" s="75"/>
      <c r="L22" s="75"/>
      <c r="M22" s="75"/>
      <c r="N22" s="75"/>
      <c r="O22" s="75"/>
      <c r="P22" s="75"/>
      <c r="Q22" s="75"/>
      <c r="R22" s="75"/>
      <c r="S22" s="75"/>
      <c r="T22" s="75"/>
      <c r="U22" s="75"/>
      <c r="V22" s="71"/>
      <c r="W22" s="71"/>
      <c r="X22" s="410">
        <v>0</v>
      </c>
      <c r="Y22" s="410"/>
      <c r="Z22" s="410"/>
      <c r="AA22" s="410"/>
      <c r="AB22" s="410"/>
      <c r="AC22" s="410"/>
      <c r="AD22" s="87"/>
      <c r="AE22" s="479">
        <v>0</v>
      </c>
      <c r="AF22" s="479"/>
      <c r="AG22" s="479"/>
      <c r="AH22" s="479"/>
      <c r="AI22" s="479"/>
      <c r="AJ22" s="479"/>
      <c r="AK22" s="73"/>
      <c r="AL22" s="77"/>
      <c r="AM22" s="62"/>
      <c r="AN22" s="62"/>
    </row>
    <row r="23" spans="1:40" s="63" customFormat="1" ht="16.5" customHeight="1" hidden="1">
      <c r="A23" s="68"/>
      <c r="B23" s="69"/>
      <c r="C23" s="97" t="s">
        <v>366</v>
      </c>
      <c r="D23" s="75"/>
      <c r="E23" s="75"/>
      <c r="F23" s="75"/>
      <c r="G23" s="75"/>
      <c r="H23" s="75"/>
      <c r="I23" s="75"/>
      <c r="J23" s="75"/>
      <c r="K23" s="75"/>
      <c r="L23" s="75"/>
      <c r="M23" s="75"/>
      <c r="N23" s="75"/>
      <c r="O23" s="75"/>
      <c r="P23" s="75"/>
      <c r="Q23" s="75"/>
      <c r="R23" s="75"/>
      <c r="S23" s="75"/>
      <c r="T23" s="75"/>
      <c r="U23" s="75"/>
      <c r="V23" s="71"/>
      <c r="W23" s="71"/>
      <c r="X23" s="203">
        <v>0</v>
      </c>
      <c r="Y23" s="203"/>
      <c r="Z23" s="203"/>
      <c r="AA23" s="203"/>
      <c r="AB23" s="203"/>
      <c r="AC23" s="203"/>
      <c r="AD23" s="87"/>
      <c r="AE23" s="416">
        <v>0</v>
      </c>
      <c r="AF23" s="416"/>
      <c r="AG23" s="416"/>
      <c r="AH23" s="416"/>
      <c r="AI23" s="416"/>
      <c r="AJ23" s="416"/>
      <c r="AK23" s="73"/>
      <c r="AL23" s="74"/>
      <c r="AM23" s="62"/>
      <c r="AN23" s="62"/>
    </row>
    <row r="24" spans="1:40" s="63" customFormat="1" ht="16.5" customHeight="1">
      <c r="A24" s="68"/>
      <c r="B24" s="69"/>
      <c r="C24" s="63" t="s">
        <v>367</v>
      </c>
      <c r="D24" s="75"/>
      <c r="E24" s="75"/>
      <c r="F24" s="75"/>
      <c r="G24" s="75"/>
      <c r="H24" s="75"/>
      <c r="I24" s="75"/>
      <c r="J24" s="75"/>
      <c r="K24" s="75"/>
      <c r="L24" s="75"/>
      <c r="M24" s="75"/>
      <c r="N24" s="75"/>
      <c r="O24" s="75"/>
      <c r="P24" s="75"/>
      <c r="Q24" s="75"/>
      <c r="R24" s="75"/>
      <c r="S24" s="75"/>
      <c r="T24" s="75"/>
      <c r="U24" s="75"/>
      <c r="V24" s="71"/>
      <c r="W24" s="71"/>
      <c r="X24" s="414">
        <v>3425053</v>
      </c>
      <c r="Y24" s="414"/>
      <c r="Z24" s="414"/>
      <c r="AA24" s="414"/>
      <c r="AB24" s="414"/>
      <c r="AC24" s="414"/>
      <c r="AD24" s="101"/>
      <c r="AE24" s="414">
        <v>0</v>
      </c>
      <c r="AF24" s="414"/>
      <c r="AG24" s="414"/>
      <c r="AH24" s="414"/>
      <c r="AI24" s="414"/>
      <c r="AJ24" s="414"/>
      <c r="AK24" s="73"/>
      <c r="AL24" s="74"/>
      <c r="AM24" s="62"/>
      <c r="AN24" s="62"/>
    </row>
    <row r="25" spans="1:40" s="63" customFormat="1" ht="16.5" customHeight="1">
      <c r="A25" s="68"/>
      <c r="B25" s="69"/>
      <c r="C25" s="63" t="s">
        <v>368</v>
      </c>
      <c r="D25" s="71"/>
      <c r="E25" s="71"/>
      <c r="F25" s="71"/>
      <c r="G25" s="71"/>
      <c r="H25" s="71"/>
      <c r="I25" s="71"/>
      <c r="J25" s="71"/>
      <c r="K25" s="71"/>
      <c r="L25" s="71"/>
      <c r="M25" s="71"/>
      <c r="N25" s="71"/>
      <c r="O25" s="71"/>
      <c r="P25" s="71"/>
      <c r="Q25" s="71"/>
      <c r="R25" s="71"/>
      <c r="S25" s="71"/>
      <c r="T25" s="71"/>
      <c r="U25" s="71"/>
      <c r="V25" s="71"/>
      <c r="W25" s="71"/>
      <c r="X25" s="414">
        <v>1583046100</v>
      </c>
      <c r="Y25" s="414"/>
      <c r="Z25" s="414"/>
      <c r="AA25" s="414"/>
      <c r="AB25" s="414"/>
      <c r="AC25" s="414"/>
      <c r="AD25" s="101"/>
      <c r="AE25" s="414">
        <v>637958656</v>
      </c>
      <c r="AF25" s="414"/>
      <c r="AG25" s="414"/>
      <c r="AH25" s="414"/>
      <c r="AI25" s="414"/>
      <c r="AJ25" s="414"/>
      <c r="AK25" s="73"/>
      <c r="AL25" s="74"/>
      <c r="AM25" s="62"/>
      <c r="AN25" s="62"/>
    </row>
    <row r="26" spans="1:40" s="63" customFormat="1" ht="16.5" customHeight="1" thickBot="1">
      <c r="A26" s="68"/>
      <c r="B26" s="69"/>
      <c r="C26" s="58" t="s">
        <v>359</v>
      </c>
      <c r="D26" s="75"/>
      <c r="E26" s="75"/>
      <c r="F26" s="75"/>
      <c r="G26" s="75"/>
      <c r="H26" s="75"/>
      <c r="I26" s="75"/>
      <c r="J26" s="75"/>
      <c r="K26" s="75"/>
      <c r="L26" s="75"/>
      <c r="M26" s="75"/>
      <c r="N26" s="75"/>
      <c r="O26" s="75"/>
      <c r="P26" s="75"/>
      <c r="Q26" s="75"/>
      <c r="R26" s="75"/>
      <c r="S26" s="75"/>
      <c r="T26" s="75"/>
      <c r="U26" s="75"/>
      <c r="V26" s="71"/>
      <c r="W26" s="71"/>
      <c r="X26" s="201">
        <v>1586471153</v>
      </c>
      <c r="Y26" s="201"/>
      <c r="Z26" s="201"/>
      <c r="AA26" s="201"/>
      <c r="AB26" s="201"/>
      <c r="AC26" s="201"/>
      <c r="AD26" s="71"/>
      <c r="AE26" s="201">
        <v>637958656</v>
      </c>
      <c r="AF26" s="201"/>
      <c r="AG26" s="201"/>
      <c r="AH26" s="201"/>
      <c r="AI26" s="201"/>
      <c r="AJ26" s="201"/>
      <c r="AK26" s="73"/>
      <c r="AL26" s="79"/>
      <c r="AM26" s="62">
        <v>0</v>
      </c>
      <c r="AN26" s="62">
        <v>0</v>
      </c>
    </row>
    <row r="27" spans="1:40" s="86" customFormat="1" ht="38.25" customHeight="1" thickTop="1">
      <c r="A27" s="80"/>
      <c r="B27" s="8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83"/>
      <c r="AL27" s="103"/>
      <c r="AM27" s="85"/>
      <c r="AN27" s="85"/>
    </row>
    <row r="28" spans="1:40" s="63" customFormat="1" ht="18" customHeight="1">
      <c r="A28" s="68" t="s">
        <v>200</v>
      </c>
      <c r="B28" s="69" t="s">
        <v>354</v>
      </c>
      <c r="C28" s="58" t="s">
        <v>369</v>
      </c>
      <c r="D28" s="70"/>
      <c r="E28" s="70"/>
      <c r="F28" s="70"/>
      <c r="G28" s="70"/>
      <c r="H28" s="70"/>
      <c r="I28" s="70"/>
      <c r="J28" s="70"/>
      <c r="K28" s="70"/>
      <c r="L28" s="70"/>
      <c r="M28" s="70"/>
      <c r="N28" s="70"/>
      <c r="O28" s="70"/>
      <c r="P28" s="70"/>
      <c r="Q28" s="70"/>
      <c r="R28" s="70"/>
      <c r="S28" s="70"/>
      <c r="T28" s="70"/>
      <c r="U28" s="70"/>
      <c r="V28" s="71"/>
      <c r="W28" s="71"/>
      <c r="X28" s="423" t="s">
        <v>304</v>
      </c>
      <c r="Y28" s="424"/>
      <c r="Z28" s="424"/>
      <c r="AA28" s="424"/>
      <c r="AB28" s="424"/>
      <c r="AC28" s="424"/>
      <c r="AD28" s="72"/>
      <c r="AE28" s="423" t="s">
        <v>305</v>
      </c>
      <c r="AF28" s="424"/>
      <c r="AG28" s="424"/>
      <c r="AH28" s="424"/>
      <c r="AI28" s="424"/>
      <c r="AJ28" s="424"/>
      <c r="AK28" s="73"/>
      <c r="AL28" s="74"/>
      <c r="AM28" s="62"/>
      <c r="AN28" s="62"/>
    </row>
    <row r="29" spans="1:40" s="63" customFormat="1" ht="18" customHeight="1">
      <c r="A29" s="68"/>
      <c r="B29" s="69"/>
      <c r="C29" s="63" t="s">
        <v>370</v>
      </c>
      <c r="D29" s="75"/>
      <c r="E29" s="75"/>
      <c r="F29" s="75"/>
      <c r="G29" s="75"/>
      <c r="H29" s="75"/>
      <c r="I29" s="75"/>
      <c r="J29" s="75"/>
      <c r="K29" s="75"/>
      <c r="L29" s="75"/>
      <c r="M29" s="75"/>
      <c r="N29" s="75"/>
      <c r="O29" s="75"/>
      <c r="P29" s="75"/>
      <c r="Q29" s="75"/>
      <c r="R29" s="75"/>
      <c r="S29" s="75"/>
      <c r="T29" s="75"/>
      <c r="U29" s="75"/>
      <c r="V29" s="71"/>
      <c r="W29" s="71"/>
      <c r="X29" s="473">
        <v>62057115</v>
      </c>
      <c r="Y29" s="473"/>
      <c r="Z29" s="473"/>
      <c r="AA29" s="473"/>
      <c r="AB29" s="473"/>
      <c r="AC29" s="473"/>
      <c r="AD29" s="101"/>
      <c r="AE29" s="473">
        <v>1666783933</v>
      </c>
      <c r="AF29" s="473"/>
      <c r="AG29" s="473"/>
      <c r="AH29" s="473"/>
      <c r="AI29" s="473"/>
      <c r="AJ29" s="473"/>
      <c r="AK29" s="73"/>
      <c r="AL29" s="77"/>
      <c r="AM29" s="62"/>
      <c r="AN29" s="62"/>
    </row>
    <row r="30" spans="1:40" s="63" customFormat="1" ht="18" customHeight="1">
      <c r="A30" s="68"/>
      <c r="B30" s="69"/>
      <c r="C30" s="63" t="s">
        <v>371</v>
      </c>
      <c r="D30" s="75"/>
      <c r="E30" s="75"/>
      <c r="F30" s="75"/>
      <c r="G30" s="75"/>
      <c r="H30" s="75"/>
      <c r="I30" s="75"/>
      <c r="J30" s="75"/>
      <c r="K30" s="75"/>
      <c r="L30" s="75"/>
      <c r="M30" s="75"/>
      <c r="N30" s="75"/>
      <c r="O30" s="75"/>
      <c r="P30" s="75"/>
      <c r="Q30" s="75"/>
      <c r="R30" s="75"/>
      <c r="S30" s="75"/>
      <c r="T30" s="75"/>
      <c r="U30" s="75"/>
      <c r="V30" s="71"/>
      <c r="W30" s="71"/>
      <c r="X30" s="414">
        <v>1154569041</v>
      </c>
      <c r="Y30" s="414"/>
      <c r="Z30" s="414"/>
      <c r="AA30" s="414"/>
      <c r="AB30" s="414"/>
      <c r="AC30" s="414"/>
      <c r="AD30" s="101"/>
      <c r="AE30" s="414">
        <v>929033291</v>
      </c>
      <c r="AF30" s="414"/>
      <c r="AG30" s="414"/>
      <c r="AH30" s="414"/>
      <c r="AI30" s="414"/>
      <c r="AJ30" s="414"/>
      <c r="AK30" s="73"/>
      <c r="AL30" s="74"/>
      <c r="AM30" s="62"/>
      <c r="AN30" s="62"/>
    </row>
    <row r="31" spans="1:40" s="63" customFormat="1" ht="18" customHeight="1" hidden="1">
      <c r="A31" s="68"/>
      <c r="B31" s="69"/>
      <c r="C31" s="63" t="s">
        <v>372</v>
      </c>
      <c r="D31" s="75"/>
      <c r="E31" s="75"/>
      <c r="F31" s="75"/>
      <c r="G31" s="75"/>
      <c r="H31" s="75"/>
      <c r="I31" s="75"/>
      <c r="J31" s="75"/>
      <c r="K31" s="75"/>
      <c r="L31" s="75"/>
      <c r="M31" s="75"/>
      <c r="N31" s="75"/>
      <c r="O31" s="75"/>
      <c r="P31" s="75"/>
      <c r="Q31" s="75"/>
      <c r="R31" s="75"/>
      <c r="S31" s="75"/>
      <c r="T31" s="75"/>
      <c r="U31" s="75"/>
      <c r="V31" s="71"/>
      <c r="W31" s="71"/>
      <c r="X31" s="100"/>
      <c r="Y31" s="430">
        <v>0</v>
      </c>
      <c r="Z31" s="430"/>
      <c r="AA31" s="430"/>
      <c r="AB31" s="430"/>
      <c r="AC31" s="430"/>
      <c r="AD31" s="101"/>
      <c r="AE31" s="100"/>
      <c r="AF31" s="430">
        <v>0</v>
      </c>
      <c r="AG31" s="430"/>
      <c r="AH31" s="430"/>
      <c r="AI31" s="430"/>
      <c r="AJ31" s="430"/>
      <c r="AK31" s="73"/>
      <c r="AL31" s="74"/>
      <c r="AM31" s="62"/>
      <c r="AN31" s="62"/>
    </row>
    <row r="32" spans="1:40" s="63" customFormat="1" ht="18" customHeight="1">
      <c r="A32" s="68"/>
      <c r="B32" s="69"/>
      <c r="C32" s="63" t="s">
        <v>373</v>
      </c>
      <c r="D32" s="75"/>
      <c r="E32" s="75"/>
      <c r="F32" s="75"/>
      <c r="G32" s="75"/>
      <c r="H32" s="75"/>
      <c r="I32" s="75"/>
      <c r="J32" s="75"/>
      <c r="K32" s="75"/>
      <c r="L32" s="75"/>
      <c r="M32" s="75"/>
      <c r="N32" s="75"/>
      <c r="O32" s="75"/>
      <c r="P32" s="75"/>
      <c r="Q32" s="75"/>
      <c r="R32" s="75"/>
      <c r="S32" s="75"/>
      <c r="T32" s="75"/>
      <c r="U32" s="75"/>
      <c r="V32" s="71"/>
      <c r="W32" s="71"/>
      <c r="X32" s="414">
        <v>1923800</v>
      </c>
      <c r="Y32" s="414"/>
      <c r="Z32" s="414"/>
      <c r="AA32" s="414"/>
      <c r="AB32" s="414"/>
      <c r="AC32" s="414"/>
      <c r="AD32" s="101"/>
      <c r="AE32" s="414">
        <v>237000</v>
      </c>
      <c r="AF32" s="414"/>
      <c r="AG32" s="414"/>
      <c r="AH32" s="414"/>
      <c r="AI32" s="414"/>
      <c r="AJ32" s="414"/>
      <c r="AK32" s="73"/>
      <c r="AL32" s="74"/>
      <c r="AM32" s="62"/>
      <c r="AN32" s="62"/>
    </row>
    <row r="33" spans="1:40" s="63" customFormat="1" ht="18" customHeight="1">
      <c r="A33" s="68"/>
      <c r="B33" s="69"/>
      <c r="C33" s="63" t="s">
        <v>374</v>
      </c>
      <c r="D33" s="71"/>
      <c r="E33" s="71"/>
      <c r="F33" s="71"/>
      <c r="G33" s="71"/>
      <c r="H33" s="71"/>
      <c r="I33" s="71"/>
      <c r="J33" s="71"/>
      <c r="K33" s="71"/>
      <c r="L33" s="71"/>
      <c r="M33" s="71"/>
      <c r="N33" s="71"/>
      <c r="O33" s="71"/>
      <c r="P33" s="71"/>
      <c r="Q33" s="71"/>
      <c r="R33" s="71"/>
      <c r="S33" s="71"/>
      <c r="T33" s="71"/>
      <c r="U33" s="71"/>
      <c r="V33" s="71"/>
      <c r="W33" s="71"/>
      <c r="X33" s="414">
        <v>6694983988</v>
      </c>
      <c r="Y33" s="414"/>
      <c r="Z33" s="414"/>
      <c r="AA33" s="414"/>
      <c r="AB33" s="414"/>
      <c r="AC33" s="414"/>
      <c r="AD33" s="101"/>
      <c r="AE33" s="414">
        <v>12421011</v>
      </c>
      <c r="AF33" s="414"/>
      <c r="AG33" s="414"/>
      <c r="AH33" s="414"/>
      <c r="AI33" s="414"/>
      <c r="AJ33" s="414"/>
      <c r="AK33" s="73"/>
      <c r="AL33" s="74"/>
      <c r="AM33" s="62"/>
      <c r="AN33" s="62"/>
    </row>
    <row r="34" spans="1:40" s="63" customFormat="1" ht="18" customHeight="1">
      <c r="A34" s="68"/>
      <c r="B34" s="69"/>
      <c r="C34" s="63" t="s">
        <v>375</v>
      </c>
      <c r="D34" s="71"/>
      <c r="E34" s="71"/>
      <c r="F34" s="71"/>
      <c r="G34" s="71"/>
      <c r="H34" s="71"/>
      <c r="I34" s="71"/>
      <c r="J34" s="71"/>
      <c r="K34" s="71"/>
      <c r="L34" s="71"/>
      <c r="M34" s="71"/>
      <c r="N34" s="71"/>
      <c r="O34" s="71"/>
      <c r="P34" s="71"/>
      <c r="Q34" s="71"/>
      <c r="R34" s="71"/>
      <c r="S34" s="71"/>
      <c r="T34" s="71"/>
      <c r="U34" s="71"/>
      <c r="V34" s="71"/>
      <c r="W34" s="71"/>
      <c r="X34" s="414">
        <v>0</v>
      </c>
      <c r="Y34" s="414"/>
      <c r="Z34" s="414"/>
      <c r="AA34" s="414"/>
      <c r="AB34" s="414"/>
      <c r="AC34" s="414"/>
      <c r="AD34" s="101"/>
      <c r="AE34" s="414">
        <v>0</v>
      </c>
      <c r="AF34" s="414"/>
      <c r="AG34" s="414"/>
      <c r="AH34" s="414"/>
      <c r="AI34" s="414"/>
      <c r="AJ34" s="414"/>
      <c r="AK34" s="73"/>
      <c r="AL34" s="74"/>
      <c r="AM34" s="62"/>
      <c r="AN34" s="62"/>
    </row>
    <row r="35" spans="1:40" s="63" customFormat="1" ht="18" customHeight="1">
      <c r="A35" s="68"/>
      <c r="B35" s="69"/>
      <c r="C35" s="63" t="s">
        <v>376</v>
      </c>
      <c r="D35" s="71"/>
      <c r="E35" s="71"/>
      <c r="F35" s="71"/>
      <c r="G35" s="71"/>
      <c r="H35" s="71"/>
      <c r="I35" s="71"/>
      <c r="J35" s="71"/>
      <c r="K35" s="71"/>
      <c r="L35" s="71"/>
      <c r="M35" s="71"/>
      <c r="N35" s="71"/>
      <c r="O35" s="71"/>
      <c r="P35" s="71"/>
      <c r="Q35" s="71"/>
      <c r="R35" s="71"/>
      <c r="S35" s="71"/>
      <c r="T35" s="71"/>
      <c r="U35" s="71"/>
      <c r="V35" s="71"/>
      <c r="W35" s="71"/>
      <c r="X35" s="414">
        <v>5734680055</v>
      </c>
      <c r="Y35" s="414"/>
      <c r="Z35" s="414"/>
      <c r="AA35" s="414"/>
      <c r="AB35" s="414"/>
      <c r="AC35" s="414"/>
      <c r="AD35" s="101"/>
      <c r="AE35" s="414">
        <v>11238977158</v>
      </c>
      <c r="AF35" s="414"/>
      <c r="AG35" s="414"/>
      <c r="AH35" s="414"/>
      <c r="AI35" s="414"/>
      <c r="AJ35" s="414"/>
      <c r="AK35" s="73"/>
      <c r="AL35" s="74"/>
      <c r="AM35" s="62"/>
      <c r="AN35" s="62"/>
    </row>
    <row r="36" spans="1:40" s="63" customFormat="1" ht="18" customHeight="1">
      <c r="A36" s="68"/>
      <c r="B36" s="69"/>
      <c r="C36" s="63" t="s">
        <v>377</v>
      </c>
      <c r="D36" s="71"/>
      <c r="E36" s="71"/>
      <c r="F36" s="71"/>
      <c r="G36" s="71"/>
      <c r="H36" s="71"/>
      <c r="I36" s="71"/>
      <c r="J36" s="71"/>
      <c r="K36" s="71"/>
      <c r="L36" s="71"/>
      <c r="M36" s="71"/>
      <c r="N36" s="71"/>
      <c r="O36" s="71"/>
      <c r="P36" s="71"/>
      <c r="Q36" s="71"/>
      <c r="R36" s="71"/>
      <c r="S36" s="71"/>
      <c r="T36" s="71"/>
      <c r="U36" s="71"/>
      <c r="V36" s="71"/>
      <c r="W36" s="71"/>
      <c r="X36" s="414">
        <v>3291271130</v>
      </c>
      <c r="Y36" s="414"/>
      <c r="Z36" s="414"/>
      <c r="AA36" s="414"/>
      <c r="AB36" s="414"/>
      <c r="AC36" s="414"/>
      <c r="AD36" s="101"/>
      <c r="AE36" s="414">
        <v>1486676288</v>
      </c>
      <c r="AF36" s="414"/>
      <c r="AG36" s="414"/>
      <c r="AH36" s="414"/>
      <c r="AI36" s="414"/>
      <c r="AJ36" s="414"/>
      <c r="AK36" s="73"/>
      <c r="AL36" s="74"/>
      <c r="AM36" s="62"/>
      <c r="AN36" s="62"/>
    </row>
    <row r="37" spans="1:40" s="63" customFormat="1" ht="18" customHeight="1" hidden="1">
      <c r="A37" s="68"/>
      <c r="B37" s="69"/>
      <c r="C37" s="97" t="s">
        <v>378</v>
      </c>
      <c r="D37" s="71"/>
      <c r="E37" s="71"/>
      <c r="F37" s="71"/>
      <c r="G37" s="71"/>
      <c r="H37" s="71"/>
      <c r="I37" s="71"/>
      <c r="J37" s="71"/>
      <c r="K37" s="71"/>
      <c r="L37" s="71"/>
      <c r="M37" s="71"/>
      <c r="N37" s="71"/>
      <c r="O37" s="71"/>
      <c r="P37" s="71"/>
      <c r="Q37" s="71"/>
      <c r="R37" s="71"/>
      <c r="S37" s="71"/>
      <c r="T37" s="71"/>
      <c r="U37" s="71"/>
      <c r="V37" s="71"/>
      <c r="W37" s="71"/>
      <c r="X37" s="203"/>
      <c r="Y37" s="203"/>
      <c r="Z37" s="203"/>
      <c r="AA37" s="203"/>
      <c r="AB37" s="203"/>
      <c r="AC37" s="203"/>
      <c r="AD37" s="87"/>
      <c r="AE37" s="203"/>
      <c r="AF37" s="203"/>
      <c r="AG37" s="203"/>
      <c r="AH37" s="203"/>
      <c r="AI37" s="203"/>
      <c r="AJ37" s="203"/>
      <c r="AK37" s="73"/>
      <c r="AL37" s="74"/>
      <c r="AM37" s="62"/>
      <c r="AN37" s="62"/>
    </row>
    <row r="38" spans="1:40" s="63" customFormat="1" ht="18" customHeight="1" hidden="1">
      <c r="A38" s="68"/>
      <c r="B38" s="69"/>
      <c r="C38" s="97" t="s">
        <v>379</v>
      </c>
      <c r="D38" s="71"/>
      <c r="E38" s="71"/>
      <c r="F38" s="71"/>
      <c r="G38" s="71"/>
      <c r="H38" s="71"/>
      <c r="I38" s="71"/>
      <c r="J38" s="71"/>
      <c r="K38" s="71"/>
      <c r="L38" s="71"/>
      <c r="M38" s="71"/>
      <c r="N38" s="71"/>
      <c r="O38" s="71"/>
      <c r="P38" s="71"/>
      <c r="Q38" s="71"/>
      <c r="R38" s="71"/>
      <c r="S38" s="71"/>
      <c r="T38" s="71"/>
      <c r="U38" s="71"/>
      <c r="V38" s="71"/>
      <c r="W38" s="71"/>
      <c r="X38" s="147"/>
      <c r="Y38" s="147"/>
      <c r="Z38" s="147"/>
      <c r="AA38" s="147"/>
      <c r="AB38" s="147"/>
      <c r="AC38" s="147"/>
      <c r="AD38" s="87"/>
      <c r="AE38" s="147"/>
      <c r="AF38" s="147"/>
      <c r="AG38" s="147"/>
      <c r="AH38" s="147"/>
      <c r="AI38" s="147"/>
      <c r="AJ38" s="147"/>
      <c r="AK38" s="73"/>
      <c r="AL38" s="77"/>
      <c r="AM38" s="62"/>
      <c r="AN38" s="62"/>
    </row>
    <row r="39" spans="1:40" s="63" customFormat="1" ht="18" customHeight="1" thickBot="1">
      <c r="A39" s="68"/>
      <c r="B39" s="69"/>
      <c r="C39" s="58" t="s">
        <v>380</v>
      </c>
      <c r="D39" s="75"/>
      <c r="E39" s="75"/>
      <c r="F39" s="75"/>
      <c r="G39" s="75"/>
      <c r="H39" s="75"/>
      <c r="I39" s="75"/>
      <c r="J39" s="75"/>
      <c r="K39" s="75"/>
      <c r="L39" s="75"/>
      <c r="M39" s="75"/>
      <c r="N39" s="75"/>
      <c r="O39" s="75"/>
      <c r="P39" s="75"/>
      <c r="Q39" s="75"/>
      <c r="R39" s="75"/>
      <c r="S39" s="75"/>
      <c r="T39" s="75"/>
      <c r="U39" s="75"/>
      <c r="V39" s="71"/>
      <c r="W39" s="71"/>
      <c r="X39" s="201">
        <v>16939485129</v>
      </c>
      <c r="Y39" s="201"/>
      <c r="Z39" s="201"/>
      <c r="AA39" s="201"/>
      <c r="AB39" s="201"/>
      <c r="AC39" s="201"/>
      <c r="AD39" s="71"/>
      <c r="AE39" s="201">
        <v>15334128681</v>
      </c>
      <c r="AF39" s="201"/>
      <c r="AG39" s="201"/>
      <c r="AH39" s="201"/>
      <c r="AI39" s="201"/>
      <c r="AJ39" s="201"/>
      <c r="AK39" s="73"/>
      <c r="AL39" s="79"/>
      <c r="AM39" s="62">
        <v>0</v>
      </c>
      <c r="AN39" s="62">
        <v>0</v>
      </c>
    </row>
    <row r="40" spans="1:40" s="63" customFormat="1" ht="18" customHeight="1" thickTop="1">
      <c r="A40" s="68"/>
      <c r="B40" s="69"/>
      <c r="C40" s="58"/>
      <c r="D40" s="75"/>
      <c r="E40" s="75"/>
      <c r="F40" s="75"/>
      <c r="G40" s="75"/>
      <c r="H40" s="75"/>
      <c r="I40" s="75"/>
      <c r="J40" s="75"/>
      <c r="K40" s="75"/>
      <c r="L40" s="75"/>
      <c r="M40" s="75"/>
      <c r="N40" s="75"/>
      <c r="O40" s="75"/>
      <c r="P40" s="75"/>
      <c r="Q40" s="75"/>
      <c r="R40" s="75"/>
      <c r="S40" s="75"/>
      <c r="T40" s="75"/>
      <c r="U40" s="75"/>
      <c r="V40" s="71"/>
      <c r="W40" s="71"/>
      <c r="X40" s="105"/>
      <c r="Y40" s="105"/>
      <c r="Z40" s="105"/>
      <c r="AA40" s="105"/>
      <c r="AB40" s="105"/>
      <c r="AC40" s="105"/>
      <c r="AD40" s="71"/>
      <c r="AE40" s="106"/>
      <c r="AF40" s="106"/>
      <c r="AG40" s="106"/>
      <c r="AH40" s="106"/>
      <c r="AI40" s="106"/>
      <c r="AJ40" s="106"/>
      <c r="AK40" s="73"/>
      <c r="AL40" s="79"/>
      <c r="AM40" s="62"/>
      <c r="AN40" s="62"/>
    </row>
    <row r="41" spans="1:40" s="63" customFormat="1" ht="18" customHeight="1" thickBot="1">
      <c r="A41" s="68"/>
      <c r="B41" s="69"/>
      <c r="C41" s="58" t="s">
        <v>381</v>
      </c>
      <c r="D41" s="75"/>
      <c r="E41" s="75"/>
      <c r="F41" s="75"/>
      <c r="G41" s="75"/>
      <c r="H41" s="75"/>
      <c r="I41" s="75"/>
      <c r="J41" s="75"/>
      <c r="K41" s="75"/>
      <c r="L41" s="75"/>
      <c r="M41" s="75"/>
      <c r="N41" s="75"/>
      <c r="O41" s="75"/>
      <c r="P41" s="75"/>
      <c r="Q41" s="75"/>
      <c r="R41" s="75"/>
      <c r="S41" s="75"/>
      <c r="T41" s="75"/>
      <c r="U41" s="75"/>
      <c r="V41" s="71"/>
      <c r="W41" s="71"/>
      <c r="X41" s="201">
        <v>16939485129</v>
      </c>
      <c r="Y41" s="201"/>
      <c r="Z41" s="201"/>
      <c r="AA41" s="201"/>
      <c r="AB41" s="201"/>
      <c r="AC41" s="201"/>
      <c r="AD41" s="71"/>
      <c r="AE41" s="201">
        <v>15334128681</v>
      </c>
      <c r="AF41" s="201"/>
      <c r="AG41" s="201"/>
      <c r="AH41" s="201"/>
      <c r="AI41" s="201"/>
      <c r="AJ41" s="201"/>
      <c r="AK41" s="73"/>
      <c r="AL41" s="79"/>
      <c r="AM41" s="62"/>
      <c r="AN41" s="62"/>
    </row>
    <row r="42" spans="1:40" s="86" customFormat="1" ht="58.5" customHeight="1" thickTop="1">
      <c r="A42" s="80"/>
      <c r="B42" s="81"/>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2"/>
      <c r="AE42" s="102"/>
      <c r="AF42" s="102"/>
      <c r="AG42" s="102"/>
      <c r="AH42" s="102"/>
      <c r="AI42" s="102"/>
      <c r="AJ42" s="102"/>
      <c r="AK42" s="83"/>
      <c r="AL42" s="103"/>
      <c r="AM42" s="85"/>
      <c r="AN42" s="85"/>
    </row>
    <row r="43" spans="1:40" s="86" customFormat="1" ht="17.25" customHeight="1" hidden="1">
      <c r="A43" s="80"/>
      <c r="B43" s="81"/>
      <c r="C43" s="107" t="s">
        <v>382</v>
      </c>
      <c r="D43" s="107"/>
      <c r="E43" s="107"/>
      <c r="F43" s="107"/>
      <c r="G43" s="107"/>
      <c r="H43" s="107"/>
      <c r="I43" s="107"/>
      <c r="J43" s="107"/>
      <c r="K43" s="107"/>
      <c r="L43" s="107"/>
      <c r="M43" s="107"/>
      <c r="N43" s="107"/>
      <c r="O43" s="107"/>
      <c r="P43" s="107"/>
      <c r="Q43" s="107"/>
      <c r="R43" s="107"/>
      <c r="S43" s="107"/>
      <c r="T43" s="107"/>
      <c r="U43" s="107"/>
      <c r="V43" s="107"/>
      <c r="W43" s="107"/>
      <c r="X43" s="108"/>
      <c r="Y43" s="108"/>
      <c r="Z43" s="108"/>
      <c r="AA43" s="108"/>
      <c r="AB43" s="108"/>
      <c r="AC43" s="108"/>
      <c r="AD43" s="102"/>
      <c r="AE43" s="108"/>
      <c r="AF43" s="108"/>
      <c r="AG43" s="108"/>
      <c r="AH43" s="108"/>
      <c r="AI43" s="108"/>
      <c r="AJ43" s="108"/>
      <c r="AK43" s="83"/>
      <c r="AL43" s="109"/>
      <c r="AM43" s="85"/>
      <c r="AN43" s="85"/>
    </row>
    <row r="44" spans="1:40" s="86" customFormat="1" ht="17.25" customHeight="1" hidden="1">
      <c r="A44" s="80"/>
      <c r="B44" s="81"/>
      <c r="C44" s="107" t="s">
        <v>383</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2"/>
      <c r="AE44" s="108"/>
      <c r="AF44" s="108"/>
      <c r="AG44" s="108"/>
      <c r="AH44" s="108"/>
      <c r="AI44" s="108"/>
      <c r="AJ44" s="108"/>
      <c r="AK44" s="83"/>
      <c r="AL44" s="109"/>
      <c r="AM44" s="85"/>
      <c r="AN44" s="85"/>
    </row>
    <row r="45" spans="1:40" s="86" customFormat="1" ht="32.25" customHeight="1" hidden="1">
      <c r="A45" s="80"/>
      <c r="B45" s="81"/>
      <c r="C45" s="202" t="s">
        <v>384</v>
      </c>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83"/>
      <c r="AL45" s="109"/>
      <c r="AM45" s="85"/>
      <c r="AN45" s="85"/>
    </row>
    <row r="46" spans="1:40" s="63" customFormat="1" ht="17.25" customHeight="1">
      <c r="A46" s="68" t="s">
        <v>201</v>
      </c>
      <c r="B46" s="69" t="s">
        <v>354</v>
      </c>
      <c r="C46" s="58" t="s">
        <v>385</v>
      </c>
      <c r="D46" s="70"/>
      <c r="E46" s="70"/>
      <c r="F46" s="70"/>
      <c r="G46" s="70"/>
      <c r="H46" s="70"/>
      <c r="I46" s="70"/>
      <c r="J46" s="70"/>
      <c r="K46" s="70"/>
      <c r="L46" s="70"/>
      <c r="M46" s="70"/>
      <c r="N46" s="70"/>
      <c r="O46" s="70"/>
      <c r="P46" s="70"/>
      <c r="Q46" s="70"/>
      <c r="R46" s="70"/>
      <c r="S46" s="70"/>
      <c r="T46" s="70"/>
      <c r="U46" s="70"/>
      <c r="V46" s="71"/>
      <c r="W46" s="71"/>
      <c r="X46" s="423" t="s">
        <v>304</v>
      </c>
      <c r="Y46" s="424"/>
      <c r="Z46" s="424"/>
      <c r="AA46" s="424"/>
      <c r="AB46" s="424"/>
      <c r="AC46" s="424"/>
      <c r="AD46" s="72"/>
      <c r="AE46" s="423" t="s">
        <v>305</v>
      </c>
      <c r="AF46" s="424"/>
      <c r="AG46" s="424"/>
      <c r="AH46" s="424"/>
      <c r="AI46" s="424"/>
      <c r="AJ46" s="424"/>
      <c r="AK46" s="73"/>
      <c r="AL46" s="74"/>
      <c r="AM46" s="62"/>
      <c r="AN46" s="62"/>
    </row>
    <row r="47" spans="1:40" s="63" customFormat="1" ht="17.25" customHeight="1" hidden="1">
      <c r="A47" s="68"/>
      <c r="B47" s="69"/>
      <c r="C47" s="63" t="s">
        <v>386</v>
      </c>
      <c r="D47" s="75"/>
      <c r="E47" s="75"/>
      <c r="F47" s="75"/>
      <c r="G47" s="75"/>
      <c r="H47" s="75"/>
      <c r="I47" s="75"/>
      <c r="J47" s="75"/>
      <c r="K47" s="75"/>
      <c r="L47" s="75"/>
      <c r="M47" s="75"/>
      <c r="N47" s="75"/>
      <c r="O47" s="75"/>
      <c r="P47" s="75"/>
      <c r="Q47" s="75"/>
      <c r="R47" s="75"/>
      <c r="S47" s="75"/>
      <c r="T47" s="75"/>
      <c r="U47" s="75"/>
      <c r="V47" s="71"/>
      <c r="W47" s="71"/>
      <c r="X47" s="410">
        <v>0</v>
      </c>
      <c r="Y47" s="410"/>
      <c r="Z47" s="410"/>
      <c r="AA47" s="410"/>
      <c r="AB47" s="410"/>
      <c r="AC47" s="410"/>
      <c r="AD47" s="87"/>
      <c r="AE47" s="410">
        <v>0</v>
      </c>
      <c r="AF47" s="410"/>
      <c r="AG47" s="410"/>
      <c r="AH47" s="410"/>
      <c r="AI47" s="410"/>
      <c r="AJ47" s="410"/>
      <c r="AK47" s="73"/>
      <c r="AL47" s="77"/>
      <c r="AM47" s="62"/>
      <c r="AN47" s="62"/>
    </row>
    <row r="48" spans="1:40" s="63" customFormat="1" ht="17.25" customHeight="1">
      <c r="A48" s="68"/>
      <c r="B48" s="69"/>
      <c r="C48" s="63" t="s">
        <v>387</v>
      </c>
      <c r="D48" s="75"/>
      <c r="E48" s="75"/>
      <c r="F48" s="75"/>
      <c r="G48" s="75"/>
      <c r="H48" s="75"/>
      <c r="I48" s="75"/>
      <c r="J48" s="75"/>
      <c r="K48" s="75"/>
      <c r="L48" s="75"/>
      <c r="M48" s="75"/>
      <c r="N48" s="75"/>
      <c r="O48" s="75"/>
      <c r="P48" s="75"/>
      <c r="Q48" s="75"/>
      <c r="R48" s="75"/>
      <c r="S48" s="75"/>
      <c r="T48" s="75"/>
      <c r="U48" s="75"/>
      <c r="V48" s="71"/>
      <c r="W48" s="71"/>
      <c r="X48" s="76"/>
      <c r="Y48" s="409">
        <v>0</v>
      </c>
      <c r="Z48" s="409"/>
      <c r="AA48" s="409"/>
      <c r="AB48" s="409"/>
      <c r="AC48" s="409"/>
      <c r="AD48" s="87"/>
      <c r="AE48" s="76"/>
      <c r="AF48" s="203">
        <v>0</v>
      </c>
      <c r="AG48" s="203"/>
      <c r="AH48" s="203"/>
      <c r="AI48" s="203"/>
      <c r="AJ48" s="203"/>
      <c r="AK48" s="203"/>
      <c r="AL48" s="77"/>
      <c r="AM48" s="62"/>
      <c r="AN48" s="62"/>
    </row>
    <row r="49" spans="1:40" s="63" customFormat="1" ht="17.25" customHeight="1">
      <c r="A49" s="68"/>
      <c r="B49" s="69"/>
      <c r="C49" s="63" t="s">
        <v>388</v>
      </c>
      <c r="D49" s="75"/>
      <c r="E49" s="75"/>
      <c r="F49" s="75"/>
      <c r="G49" s="75"/>
      <c r="H49" s="75"/>
      <c r="I49" s="75"/>
      <c r="J49" s="75"/>
      <c r="K49" s="75"/>
      <c r="L49" s="75"/>
      <c r="M49" s="75"/>
      <c r="N49" s="75"/>
      <c r="O49" s="75"/>
      <c r="P49" s="75"/>
      <c r="Q49" s="75"/>
      <c r="R49" s="75"/>
      <c r="S49" s="75"/>
      <c r="T49" s="75"/>
      <c r="U49" s="75"/>
      <c r="V49" s="71"/>
      <c r="W49" s="71"/>
      <c r="X49" s="76"/>
      <c r="Y49" s="409">
        <v>1467811</v>
      </c>
      <c r="Z49" s="409"/>
      <c r="AA49" s="409"/>
      <c r="AB49" s="409"/>
      <c r="AC49" s="409"/>
      <c r="AD49" s="87"/>
      <c r="AE49" s="76"/>
      <c r="AF49" s="409">
        <v>1467811</v>
      </c>
      <c r="AG49" s="409"/>
      <c r="AH49" s="409"/>
      <c r="AI49" s="409"/>
      <c r="AJ49" s="409"/>
      <c r="AK49" s="73"/>
      <c r="AL49" s="77"/>
      <c r="AM49" s="62"/>
      <c r="AN49" s="62"/>
    </row>
    <row r="50" spans="1:40" s="63" customFormat="1" ht="17.25" customHeight="1" hidden="1">
      <c r="A50" s="68"/>
      <c r="B50" s="69"/>
      <c r="C50" s="63" t="s">
        <v>389</v>
      </c>
      <c r="D50" s="75"/>
      <c r="E50" s="75"/>
      <c r="F50" s="75"/>
      <c r="G50" s="75"/>
      <c r="H50" s="75"/>
      <c r="I50" s="75"/>
      <c r="J50" s="75"/>
      <c r="K50" s="75"/>
      <c r="L50" s="75"/>
      <c r="M50" s="75"/>
      <c r="N50" s="75"/>
      <c r="O50" s="75"/>
      <c r="P50" s="75"/>
      <c r="Q50" s="75"/>
      <c r="R50" s="75"/>
      <c r="S50" s="75"/>
      <c r="T50" s="75"/>
      <c r="U50" s="75"/>
      <c r="V50" s="71"/>
      <c r="W50" s="71"/>
      <c r="X50" s="203"/>
      <c r="Y50" s="203"/>
      <c r="Z50" s="203"/>
      <c r="AA50" s="203"/>
      <c r="AB50" s="203"/>
      <c r="AC50" s="203"/>
      <c r="AD50" s="87"/>
      <c r="AK50" s="73"/>
      <c r="AL50" s="74"/>
      <c r="AM50" s="62"/>
      <c r="AN50" s="62"/>
    </row>
    <row r="51" spans="1:40" s="63" customFormat="1" ht="17.25" customHeight="1" thickBot="1">
      <c r="A51" s="68"/>
      <c r="B51" s="69"/>
      <c r="C51" s="58" t="s">
        <v>359</v>
      </c>
      <c r="D51" s="75"/>
      <c r="E51" s="75"/>
      <c r="F51" s="75"/>
      <c r="G51" s="75"/>
      <c r="H51" s="75"/>
      <c r="I51" s="75"/>
      <c r="J51" s="75"/>
      <c r="K51" s="75"/>
      <c r="L51" s="75"/>
      <c r="M51" s="75"/>
      <c r="N51" s="75"/>
      <c r="O51" s="75"/>
      <c r="P51" s="75"/>
      <c r="Q51" s="75"/>
      <c r="R51" s="75"/>
      <c r="S51" s="75"/>
      <c r="T51" s="75"/>
      <c r="U51" s="75"/>
      <c r="V51" s="71"/>
      <c r="W51" s="71"/>
      <c r="X51" s="201">
        <v>1467811</v>
      </c>
      <c r="Y51" s="201"/>
      <c r="Z51" s="201"/>
      <c r="AA51" s="201"/>
      <c r="AB51" s="201"/>
      <c r="AC51" s="201"/>
      <c r="AD51" s="71"/>
      <c r="AE51" s="201">
        <v>1467811</v>
      </c>
      <c r="AF51" s="201"/>
      <c r="AG51" s="201"/>
      <c r="AH51" s="201"/>
      <c r="AI51" s="201"/>
      <c r="AJ51" s="201"/>
      <c r="AK51" s="73"/>
      <c r="AL51" s="79"/>
      <c r="AM51" s="62">
        <v>0</v>
      </c>
      <c r="AN51" s="62">
        <v>0</v>
      </c>
    </row>
    <row r="52" spans="1:40" s="63" customFormat="1" ht="78.75" customHeight="1" thickTop="1">
      <c r="A52" s="68"/>
      <c r="B52" s="69"/>
      <c r="C52" s="58"/>
      <c r="D52" s="75"/>
      <c r="E52" s="75"/>
      <c r="F52" s="75"/>
      <c r="G52" s="75"/>
      <c r="H52" s="75"/>
      <c r="I52" s="75"/>
      <c r="J52" s="75"/>
      <c r="K52" s="75"/>
      <c r="L52" s="75"/>
      <c r="M52" s="75"/>
      <c r="N52" s="75"/>
      <c r="O52" s="75"/>
      <c r="P52" s="75"/>
      <c r="Q52" s="75"/>
      <c r="R52" s="75"/>
      <c r="S52" s="75"/>
      <c r="T52" s="75"/>
      <c r="U52" s="75"/>
      <c r="V52" s="71"/>
      <c r="W52" s="71"/>
      <c r="X52" s="106"/>
      <c r="Y52" s="106"/>
      <c r="Z52" s="106"/>
      <c r="AA52" s="106"/>
      <c r="AB52" s="106"/>
      <c r="AC52" s="106"/>
      <c r="AD52" s="71"/>
      <c r="AE52" s="106"/>
      <c r="AF52" s="106"/>
      <c r="AG52" s="106"/>
      <c r="AH52" s="106"/>
      <c r="AI52" s="106"/>
      <c r="AJ52" s="106"/>
      <c r="AK52" s="73"/>
      <c r="AL52" s="79"/>
      <c r="AM52" s="62"/>
      <c r="AN52" s="62"/>
    </row>
    <row r="53" spans="1:40" s="96" customFormat="1" ht="14.25" customHeight="1" hidden="1">
      <c r="A53" s="80" t="s">
        <v>203</v>
      </c>
      <c r="B53" s="81" t="s">
        <v>354</v>
      </c>
      <c r="C53" s="111" t="s">
        <v>390</v>
      </c>
      <c r="D53" s="111"/>
      <c r="E53" s="111"/>
      <c r="F53" s="111"/>
      <c r="G53" s="111"/>
      <c r="H53" s="111"/>
      <c r="I53" s="111"/>
      <c r="J53" s="111"/>
      <c r="K53" s="111"/>
      <c r="L53" s="111"/>
      <c r="M53" s="111"/>
      <c r="N53" s="111"/>
      <c r="O53" s="111"/>
      <c r="P53" s="111"/>
      <c r="Q53" s="111"/>
      <c r="R53" s="111"/>
      <c r="S53" s="111"/>
      <c r="T53" s="111"/>
      <c r="U53" s="111"/>
      <c r="V53" s="91"/>
      <c r="W53" s="91"/>
      <c r="X53" s="359" t="s">
        <v>391</v>
      </c>
      <c r="Y53" s="359"/>
      <c r="Z53" s="359"/>
      <c r="AA53" s="359"/>
      <c r="AB53" s="359"/>
      <c r="AC53" s="359"/>
      <c r="AD53" s="113"/>
      <c r="AE53" s="480" t="s">
        <v>392</v>
      </c>
      <c r="AF53" s="480"/>
      <c r="AG53" s="480"/>
      <c r="AH53" s="480"/>
      <c r="AI53" s="480"/>
      <c r="AJ53" s="480"/>
      <c r="AK53" s="93"/>
      <c r="AL53" s="84"/>
      <c r="AM53" s="95"/>
      <c r="AN53" s="95"/>
    </row>
    <row r="54" spans="1:40" s="86" customFormat="1" ht="15" hidden="1">
      <c r="A54" s="80"/>
      <c r="B54" s="81"/>
      <c r="C54" s="114" t="s">
        <v>393</v>
      </c>
      <c r="D54" s="111"/>
      <c r="E54" s="111"/>
      <c r="F54" s="111"/>
      <c r="G54" s="111"/>
      <c r="H54" s="111"/>
      <c r="I54" s="111"/>
      <c r="J54" s="111"/>
      <c r="K54" s="111"/>
      <c r="L54" s="111"/>
      <c r="M54" s="111"/>
      <c r="N54" s="111"/>
      <c r="O54" s="111"/>
      <c r="P54" s="111"/>
      <c r="Q54" s="111"/>
      <c r="R54" s="111"/>
      <c r="S54" s="111"/>
      <c r="T54" s="111"/>
      <c r="U54" s="111"/>
      <c r="V54" s="102"/>
      <c r="W54" s="102"/>
      <c r="X54" s="477">
        <v>0</v>
      </c>
      <c r="Y54" s="477"/>
      <c r="Z54" s="477"/>
      <c r="AA54" s="477"/>
      <c r="AB54" s="477"/>
      <c r="AC54" s="477"/>
      <c r="AD54" s="102"/>
      <c r="AE54" s="477">
        <v>0</v>
      </c>
      <c r="AF54" s="477"/>
      <c r="AG54" s="477"/>
      <c r="AH54" s="477"/>
      <c r="AI54" s="477"/>
      <c r="AJ54" s="477"/>
      <c r="AK54" s="83"/>
      <c r="AL54" s="84"/>
      <c r="AM54" s="85"/>
      <c r="AN54" s="85"/>
    </row>
    <row r="55" spans="1:40" s="86" customFormat="1" ht="15" hidden="1">
      <c r="A55" s="80"/>
      <c r="B55" s="81"/>
      <c r="C55" s="114" t="s">
        <v>394</v>
      </c>
      <c r="D55" s="111"/>
      <c r="E55" s="111"/>
      <c r="F55" s="111"/>
      <c r="G55" s="111"/>
      <c r="H55" s="111"/>
      <c r="I55" s="111"/>
      <c r="J55" s="111"/>
      <c r="K55" s="111"/>
      <c r="L55" s="111"/>
      <c r="M55" s="111"/>
      <c r="N55" s="111"/>
      <c r="O55" s="111"/>
      <c r="P55" s="111"/>
      <c r="Q55" s="111"/>
      <c r="R55" s="111"/>
      <c r="S55" s="111"/>
      <c r="T55" s="111"/>
      <c r="U55" s="111"/>
      <c r="V55" s="102"/>
      <c r="W55" s="102"/>
      <c r="X55" s="478">
        <v>0</v>
      </c>
      <c r="Y55" s="478"/>
      <c r="Z55" s="478"/>
      <c r="AA55" s="478"/>
      <c r="AB55" s="478"/>
      <c r="AC55" s="478"/>
      <c r="AD55" s="102"/>
      <c r="AE55" s="478">
        <v>0</v>
      </c>
      <c r="AF55" s="478"/>
      <c r="AG55" s="478"/>
      <c r="AH55" s="478"/>
      <c r="AI55" s="478"/>
      <c r="AJ55" s="478"/>
      <c r="AK55" s="83"/>
      <c r="AL55" s="84"/>
      <c r="AM55" s="85"/>
      <c r="AN55" s="85"/>
    </row>
    <row r="56" spans="1:40" s="96" customFormat="1" ht="15" hidden="1" thickBot="1">
      <c r="A56" s="80"/>
      <c r="B56" s="81"/>
      <c r="C56" s="111" t="s">
        <v>359</v>
      </c>
      <c r="D56" s="111"/>
      <c r="E56" s="111"/>
      <c r="F56" s="111"/>
      <c r="G56" s="111"/>
      <c r="H56" s="111"/>
      <c r="I56" s="111"/>
      <c r="J56" s="111"/>
      <c r="K56" s="111"/>
      <c r="L56" s="111"/>
      <c r="M56" s="111"/>
      <c r="N56" s="111"/>
      <c r="O56" s="111"/>
      <c r="P56" s="111"/>
      <c r="Q56" s="111"/>
      <c r="R56" s="111"/>
      <c r="S56" s="111"/>
      <c r="T56" s="111"/>
      <c r="U56" s="111"/>
      <c r="V56" s="91"/>
      <c r="W56" s="91"/>
      <c r="X56" s="476">
        <v>0</v>
      </c>
      <c r="Y56" s="476"/>
      <c r="Z56" s="476"/>
      <c r="AA56" s="476"/>
      <c r="AB56" s="476"/>
      <c r="AC56" s="476"/>
      <c r="AD56" s="91"/>
      <c r="AE56" s="476">
        <v>0</v>
      </c>
      <c r="AF56" s="476"/>
      <c r="AG56" s="476"/>
      <c r="AH56" s="476"/>
      <c r="AI56" s="476"/>
      <c r="AJ56" s="476"/>
      <c r="AK56" s="93"/>
      <c r="AL56" s="84"/>
      <c r="AM56" s="95"/>
      <c r="AN56" s="95"/>
    </row>
    <row r="57" spans="1:40" s="86" customFormat="1" ht="15.75" hidden="1" thickTop="1">
      <c r="A57" s="80" t="s">
        <v>395</v>
      </c>
      <c r="B57" s="81" t="s">
        <v>354</v>
      </c>
      <c r="C57" s="91" t="s">
        <v>396</v>
      </c>
      <c r="D57" s="91"/>
      <c r="E57" s="91"/>
      <c r="F57" s="91"/>
      <c r="G57" s="91"/>
      <c r="H57" s="91"/>
      <c r="I57" s="91"/>
      <c r="J57" s="91"/>
      <c r="K57" s="91"/>
      <c r="L57" s="91"/>
      <c r="M57" s="91"/>
      <c r="N57" s="91"/>
      <c r="O57" s="91"/>
      <c r="P57" s="91"/>
      <c r="Q57" s="91"/>
      <c r="R57" s="91"/>
      <c r="S57" s="91"/>
      <c r="T57" s="91"/>
      <c r="U57" s="91"/>
      <c r="V57" s="102"/>
      <c r="W57" s="102"/>
      <c r="X57" s="359" t="s">
        <v>391</v>
      </c>
      <c r="Y57" s="360"/>
      <c r="Z57" s="360"/>
      <c r="AA57" s="360"/>
      <c r="AB57" s="360"/>
      <c r="AC57" s="360"/>
      <c r="AD57" s="113"/>
      <c r="AE57" s="485" t="s">
        <v>392</v>
      </c>
      <c r="AF57" s="486"/>
      <c r="AG57" s="486"/>
      <c r="AH57" s="486"/>
      <c r="AI57" s="486"/>
      <c r="AJ57" s="486"/>
      <c r="AK57" s="83"/>
      <c r="AL57" s="103"/>
      <c r="AM57" s="85"/>
      <c r="AN57" s="85"/>
    </row>
    <row r="58" spans="1:40" s="86" customFormat="1" ht="15" hidden="1">
      <c r="A58" s="80"/>
      <c r="B58" s="81"/>
      <c r="C58" s="114" t="s">
        <v>397</v>
      </c>
      <c r="D58" s="111"/>
      <c r="E58" s="111"/>
      <c r="F58" s="111"/>
      <c r="G58" s="111"/>
      <c r="H58" s="111"/>
      <c r="I58" s="111"/>
      <c r="J58" s="111"/>
      <c r="K58" s="111"/>
      <c r="L58" s="111"/>
      <c r="M58" s="111"/>
      <c r="N58" s="111"/>
      <c r="O58" s="111"/>
      <c r="P58" s="111"/>
      <c r="Q58" s="111"/>
      <c r="R58" s="111"/>
      <c r="S58" s="111"/>
      <c r="T58" s="111"/>
      <c r="U58" s="111"/>
      <c r="V58" s="102"/>
      <c r="W58" s="102"/>
      <c r="X58" s="477">
        <v>0</v>
      </c>
      <c r="Y58" s="477"/>
      <c r="Z58" s="477"/>
      <c r="AA58" s="477"/>
      <c r="AB58" s="477"/>
      <c r="AC58" s="477"/>
      <c r="AD58" s="108"/>
      <c r="AE58" s="477">
        <v>0</v>
      </c>
      <c r="AF58" s="477"/>
      <c r="AG58" s="477"/>
      <c r="AH58" s="477"/>
      <c r="AI58" s="477"/>
      <c r="AJ58" s="477"/>
      <c r="AK58" s="83"/>
      <c r="AL58" s="109"/>
      <c r="AM58" s="85"/>
      <c r="AN58" s="85"/>
    </row>
    <row r="59" spans="1:40" s="86" customFormat="1" ht="15" hidden="1">
      <c r="A59" s="80"/>
      <c r="B59" s="81"/>
      <c r="C59" s="114" t="s">
        <v>398</v>
      </c>
      <c r="D59" s="111"/>
      <c r="E59" s="111"/>
      <c r="F59" s="111"/>
      <c r="G59" s="111"/>
      <c r="H59" s="111"/>
      <c r="I59" s="111"/>
      <c r="J59" s="111"/>
      <c r="K59" s="111"/>
      <c r="L59" s="111"/>
      <c r="M59" s="111"/>
      <c r="N59" s="111"/>
      <c r="O59" s="111"/>
      <c r="P59" s="111"/>
      <c r="Q59" s="111"/>
      <c r="R59" s="111"/>
      <c r="S59" s="111"/>
      <c r="T59" s="111"/>
      <c r="U59" s="111"/>
      <c r="V59" s="102"/>
      <c r="W59" s="102"/>
      <c r="X59" s="478">
        <v>0</v>
      </c>
      <c r="Y59" s="478"/>
      <c r="Z59" s="478"/>
      <c r="AA59" s="478"/>
      <c r="AB59" s="478"/>
      <c r="AC59" s="478"/>
      <c r="AD59" s="108"/>
      <c r="AE59" s="478">
        <v>0</v>
      </c>
      <c r="AF59" s="478"/>
      <c r="AG59" s="478"/>
      <c r="AH59" s="478"/>
      <c r="AI59" s="478"/>
      <c r="AJ59" s="478"/>
      <c r="AK59" s="83"/>
      <c r="AL59" s="103"/>
      <c r="AM59" s="85"/>
      <c r="AN59" s="85"/>
    </row>
    <row r="60" spans="1:40" s="86" customFormat="1" ht="15" hidden="1">
      <c r="A60" s="115"/>
      <c r="B60" s="116"/>
      <c r="C60" s="102" t="s">
        <v>399</v>
      </c>
      <c r="D60" s="102"/>
      <c r="E60" s="102"/>
      <c r="F60" s="102"/>
      <c r="G60" s="102"/>
      <c r="H60" s="102"/>
      <c r="I60" s="102"/>
      <c r="J60" s="102"/>
      <c r="K60" s="102"/>
      <c r="L60" s="102"/>
      <c r="M60" s="102"/>
      <c r="N60" s="102"/>
      <c r="O60" s="102"/>
      <c r="P60" s="102"/>
      <c r="Q60" s="102"/>
      <c r="R60" s="102"/>
      <c r="S60" s="102"/>
      <c r="T60" s="102"/>
      <c r="U60" s="102"/>
      <c r="V60" s="102"/>
      <c r="W60" s="102"/>
      <c r="X60" s="478">
        <v>0</v>
      </c>
      <c r="Y60" s="478"/>
      <c r="Z60" s="478"/>
      <c r="AA60" s="478"/>
      <c r="AB60" s="478"/>
      <c r="AC60" s="478"/>
      <c r="AD60" s="108"/>
      <c r="AE60" s="478">
        <v>0</v>
      </c>
      <c r="AF60" s="478"/>
      <c r="AG60" s="478"/>
      <c r="AH60" s="478"/>
      <c r="AI60" s="478"/>
      <c r="AJ60" s="478"/>
      <c r="AK60" s="83"/>
      <c r="AL60" s="103"/>
      <c r="AM60" s="85"/>
      <c r="AN60" s="85"/>
    </row>
    <row r="61" spans="1:40" s="86" customFormat="1" ht="15" hidden="1">
      <c r="A61" s="115"/>
      <c r="B61" s="116"/>
      <c r="C61" s="102" t="s">
        <v>400</v>
      </c>
      <c r="D61" s="102"/>
      <c r="E61" s="102"/>
      <c r="F61" s="102"/>
      <c r="G61" s="102"/>
      <c r="H61" s="102"/>
      <c r="I61" s="102"/>
      <c r="J61" s="102"/>
      <c r="K61" s="102"/>
      <c r="L61" s="102"/>
      <c r="M61" s="102"/>
      <c r="N61" s="102"/>
      <c r="O61" s="102"/>
      <c r="P61" s="102"/>
      <c r="Q61" s="102"/>
      <c r="R61" s="102"/>
      <c r="S61" s="102"/>
      <c r="T61" s="102"/>
      <c r="U61" s="102"/>
      <c r="V61" s="102"/>
      <c r="W61" s="102"/>
      <c r="X61" s="478">
        <v>0</v>
      </c>
      <c r="Y61" s="478"/>
      <c r="Z61" s="478"/>
      <c r="AA61" s="478"/>
      <c r="AB61" s="478"/>
      <c r="AC61" s="478"/>
      <c r="AD61" s="108"/>
      <c r="AE61" s="478">
        <v>0</v>
      </c>
      <c r="AF61" s="478"/>
      <c r="AG61" s="478"/>
      <c r="AH61" s="478"/>
      <c r="AI61" s="478"/>
      <c r="AJ61" s="478"/>
      <c r="AK61" s="83"/>
      <c r="AL61" s="103"/>
      <c r="AM61" s="85"/>
      <c r="AN61" s="85"/>
    </row>
    <row r="62" spans="1:40" s="86" customFormat="1" ht="21" customHeight="1" hidden="1" thickBot="1">
      <c r="A62" s="80"/>
      <c r="B62" s="81"/>
      <c r="C62" s="111" t="s">
        <v>359</v>
      </c>
      <c r="D62" s="111"/>
      <c r="E62" s="111"/>
      <c r="F62" s="111"/>
      <c r="G62" s="111"/>
      <c r="H62" s="111"/>
      <c r="I62" s="111"/>
      <c r="J62" s="111"/>
      <c r="K62" s="111"/>
      <c r="L62" s="111"/>
      <c r="M62" s="111"/>
      <c r="N62" s="111"/>
      <c r="O62" s="111"/>
      <c r="P62" s="111"/>
      <c r="Q62" s="111"/>
      <c r="R62" s="111"/>
      <c r="S62" s="111"/>
      <c r="T62" s="111"/>
      <c r="U62" s="111"/>
      <c r="V62" s="102"/>
      <c r="W62" s="102"/>
      <c r="X62" s="476">
        <v>0</v>
      </c>
      <c r="Y62" s="476"/>
      <c r="Z62" s="476"/>
      <c r="AA62" s="476"/>
      <c r="AB62" s="476"/>
      <c r="AC62" s="476"/>
      <c r="AD62" s="102"/>
      <c r="AE62" s="476">
        <v>0</v>
      </c>
      <c r="AF62" s="476"/>
      <c r="AG62" s="476"/>
      <c r="AH62" s="476"/>
      <c r="AI62" s="476"/>
      <c r="AJ62" s="476"/>
      <c r="AK62" s="83"/>
      <c r="AL62" s="84"/>
      <c r="AM62" s="85"/>
      <c r="AN62" s="85"/>
    </row>
    <row r="63" spans="1:40" s="86" customFormat="1" ht="36.75" customHeight="1">
      <c r="A63" s="80"/>
      <c r="B63" s="81"/>
      <c r="C63" s="111"/>
      <c r="D63" s="111"/>
      <c r="E63" s="111"/>
      <c r="F63" s="111"/>
      <c r="G63" s="111"/>
      <c r="H63" s="111"/>
      <c r="I63" s="111"/>
      <c r="J63" s="111"/>
      <c r="K63" s="111"/>
      <c r="L63" s="111"/>
      <c r="M63" s="111"/>
      <c r="N63" s="111"/>
      <c r="O63" s="111"/>
      <c r="P63" s="111"/>
      <c r="Q63" s="111"/>
      <c r="R63" s="111"/>
      <c r="S63" s="111"/>
      <c r="T63" s="111"/>
      <c r="U63" s="111"/>
      <c r="V63" s="102"/>
      <c r="W63" s="102"/>
      <c r="X63" s="92"/>
      <c r="Y63" s="92"/>
      <c r="Z63" s="92"/>
      <c r="AA63" s="92"/>
      <c r="AB63" s="92"/>
      <c r="AC63" s="92"/>
      <c r="AD63" s="102"/>
      <c r="AE63" s="92"/>
      <c r="AF63" s="92"/>
      <c r="AG63" s="92"/>
      <c r="AH63" s="92"/>
      <c r="AI63" s="92"/>
      <c r="AJ63" s="92"/>
      <c r="AK63" s="83"/>
      <c r="AL63" s="84"/>
      <c r="AM63" s="85"/>
      <c r="AN63" s="85"/>
    </row>
    <row r="64" spans="1:40" s="86" customFormat="1" ht="21" customHeight="1">
      <c r="A64" s="80"/>
      <c r="B64" s="81"/>
      <c r="C64" s="111"/>
      <c r="D64" s="111"/>
      <c r="E64" s="111"/>
      <c r="F64" s="111"/>
      <c r="G64" s="111"/>
      <c r="H64" s="111"/>
      <c r="I64" s="111"/>
      <c r="J64" s="111"/>
      <c r="K64" s="111"/>
      <c r="L64" s="111"/>
      <c r="M64" s="111"/>
      <c r="N64" s="111"/>
      <c r="O64" s="111"/>
      <c r="P64" s="111"/>
      <c r="Q64" s="111"/>
      <c r="R64" s="111"/>
      <c r="S64" s="111"/>
      <c r="T64" s="111"/>
      <c r="U64" s="111"/>
      <c r="V64" s="102"/>
      <c r="W64" s="102"/>
      <c r="X64" s="92"/>
      <c r="Y64" s="92"/>
      <c r="Z64" s="92"/>
      <c r="AA64" s="92"/>
      <c r="AB64" s="92"/>
      <c r="AC64" s="92"/>
      <c r="AD64" s="102"/>
      <c r="AE64" s="92"/>
      <c r="AF64" s="92"/>
      <c r="AG64" s="92"/>
      <c r="AH64" s="92"/>
      <c r="AI64" s="92"/>
      <c r="AJ64" s="92"/>
      <c r="AK64" s="83"/>
      <c r="AL64" s="84"/>
      <c r="AM64" s="85"/>
      <c r="AN64" s="85"/>
    </row>
    <row r="65" spans="1:40" s="128" customFormat="1" ht="27" customHeight="1">
      <c r="A65" s="117" t="s">
        <v>255</v>
      </c>
      <c r="B65" s="118" t="s">
        <v>354</v>
      </c>
      <c r="C65" s="119" t="s">
        <v>401</v>
      </c>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4"/>
      <c r="AE65" s="124"/>
      <c r="AF65" s="124"/>
      <c r="AG65" s="124"/>
      <c r="AH65" s="124"/>
      <c r="AI65" s="124"/>
      <c r="AJ65" s="124"/>
      <c r="AK65" s="125"/>
      <c r="AL65" s="126"/>
      <c r="AM65" s="127"/>
      <c r="AN65" s="127"/>
    </row>
    <row r="66" spans="1:38" ht="15.75">
      <c r="A66" s="129"/>
      <c r="B66" s="130"/>
      <c r="C66" s="131"/>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3"/>
      <c r="AE66" s="133"/>
      <c r="AF66" s="133"/>
      <c r="AG66" s="133"/>
      <c r="AH66" s="133"/>
      <c r="AI66" s="133"/>
      <c r="AJ66" s="133"/>
      <c r="AK66" s="134"/>
      <c r="AL66" s="135"/>
    </row>
    <row r="67" spans="1:40" s="43" customFormat="1" ht="18.75" customHeight="1">
      <c r="A67" s="136"/>
      <c r="B67" s="137"/>
      <c r="C67" s="247" t="s">
        <v>402</v>
      </c>
      <c r="D67" s="247"/>
      <c r="E67" s="247"/>
      <c r="F67" s="247"/>
      <c r="G67" s="247"/>
      <c r="H67" s="247"/>
      <c r="I67" s="138"/>
      <c r="J67" s="138"/>
      <c r="K67" s="433" t="s">
        <v>403</v>
      </c>
      <c r="L67" s="433"/>
      <c r="M67" s="433"/>
      <c r="N67" s="433"/>
      <c r="O67" s="433" t="s">
        <v>404</v>
      </c>
      <c r="P67" s="433"/>
      <c r="Q67" s="433"/>
      <c r="R67" s="433"/>
      <c r="S67" s="433"/>
      <c r="T67" s="433" t="s">
        <v>405</v>
      </c>
      <c r="U67" s="433"/>
      <c r="V67" s="433"/>
      <c r="W67" s="433"/>
      <c r="X67" s="433"/>
      <c r="Y67" s="433" t="s">
        <v>406</v>
      </c>
      <c r="Z67" s="433"/>
      <c r="AA67" s="433"/>
      <c r="AB67" s="433"/>
      <c r="AC67" s="433"/>
      <c r="AD67" s="433"/>
      <c r="AE67" s="433"/>
      <c r="AF67" s="433"/>
      <c r="AG67" s="435" t="s">
        <v>359</v>
      </c>
      <c r="AH67" s="435"/>
      <c r="AI67" s="435"/>
      <c r="AJ67" s="435"/>
      <c r="AK67" s="435"/>
      <c r="AL67" s="140"/>
      <c r="AM67" s="42"/>
      <c r="AN67" s="42"/>
    </row>
    <row r="68" spans="1:40" s="43" customFormat="1" ht="18.75" customHeight="1">
      <c r="A68" s="136"/>
      <c r="B68" s="141"/>
      <c r="C68" s="226"/>
      <c r="D68" s="226"/>
      <c r="E68" s="226"/>
      <c r="F68" s="226"/>
      <c r="G68" s="226"/>
      <c r="H68" s="226"/>
      <c r="I68" s="142"/>
      <c r="J68" s="142"/>
      <c r="K68" s="434" t="s">
        <v>407</v>
      </c>
      <c r="L68" s="434"/>
      <c r="M68" s="434"/>
      <c r="N68" s="434"/>
      <c r="O68" s="434" t="s">
        <v>408</v>
      </c>
      <c r="P68" s="434"/>
      <c r="Q68" s="434"/>
      <c r="R68" s="434"/>
      <c r="S68" s="434"/>
      <c r="T68" s="143"/>
      <c r="U68" s="143"/>
      <c r="V68" s="143" t="s">
        <v>409</v>
      </c>
      <c r="W68" s="143"/>
      <c r="X68" s="143"/>
      <c r="Y68" s="434" t="s">
        <v>410</v>
      </c>
      <c r="Z68" s="434"/>
      <c r="AA68" s="434"/>
      <c r="AB68" s="434"/>
      <c r="AC68" s="434"/>
      <c r="AD68" s="434"/>
      <c r="AE68" s="434"/>
      <c r="AF68" s="434"/>
      <c r="AG68" s="98"/>
      <c r="AH68" s="98"/>
      <c r="AI68" s="98"/>
      <c r="AJ68" s="98"/>
      <c r="AK68" s="98"/>
      <c r="AL68" s="144"/>
      <c r="AM68" s="42"/>
      <c r="AN68" s="42"/>
    </row>
    <row r="69" spans="1:40" s="43" customFormat="1" ht="18.75" customHeight="1">
      <c r="A69" s="136"/>
      <c r="B69" s="112"/>
      <c r="C69" s="439"/>
      <c r="D69" s="439"/>
      <c r="E69" s="439"/>
      <c r="F69" s="439"/>
      <c r="G69" s="439"/>
      <c r="H69" s="439"/>
      <c r="I69" s="145"/>
      <c r="J69" s="145"/>
      <c r="K69" s="436" t="s">
        <v>411</v>
      </c>
      <c r="L69" s="436"/>
      <c r="M69" s="436"/>
      <c r="N69" s="436"/>
      <c r="O69" s="436" t="s">
        <v>412</v>
      </c>
      <c r="P69" s="436"/>
      <c r="Q69" s="436"/>
      <c r="R69" s="436"/>
      <c r="S69" s="436"/>
      <c r="T69" s="146"/>
      <c r="U69" s="146"/>
      <c r="V69" s="146" t="s">
        <v>413</v>
      </c>
      <c r="W69" s="146"/>
      <c r="X69" s="146"/>
      <c r="Y69" s="436" t="s">
        <v>414</v>
      </c>
      <c r="Z69" s="436"/>
      <c r="AA69" s="436"/>
      <c r="AB69" s="436"/>
      <c r="AC69" s="436"/>
      <c r="AD69" s="436"/>
      <c r="AE69" s="436"/>
      <c r="AF69" s="436"/>
      <c r="AG69" s="405"/>
      <c r="AH69" s="405"/>
      <c r="AI69" s="405"/>
      <c r="AJ69" s="405"/>
      <c r="AK69" s="405"/>
      <c r="AL69" s="144"/>
      <c r="AM69" s="42"/>
      <c r="AN69" s="42"/>
    </row>
    <row r="70" spans="1:40" s="162" customFormat="1" ht="18" customHeight="1">
      <c r="A70" s="154"/>
      <c r="B70" s="155" t="s">
        <v>415</v>
      </c>
      <c r="C70" s="156"/>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8"/>
      <c r="AG70" s="158"/>
      <c r="AH70" s="158"/>
      <c r="AI70" s="158"/>
      <c r="AJ70" s="158"/>
      <c r="AK70" s="159"/>
      <c r="AL70" s="160"/>
      <c r="AM70" s="161"/>
      <c r="AN70" s="161"/>
    </row>
    <row r="71" spans="1:40" s="169" customFormat="1" ht="18" customHeight="1">
      <c r="A71" s="163"/>
      <c r="B71" s="164" t="s">
        <v>416</v>
      </c>
      <c r="C71" s="165"/>
      <c r="D71" s="166"/>
      <c r="E71" s="166"/>
      <c r="F71" s="166"/>
      <c r="G71" s="166"/>
      <c r="H71" s="166"/>
      <c r="I71" s="166"/>
      <c r="J71" s="166"/>
      <c r="K71" s="245">
        <v>19807146794</v>
      </c>
      <c r="L71" s="245"/>
      <c r="M71" s="245"/>
      <c r="N71" s="245"/>
      <c r="O71" s="245">
        <v>10644000736</v>
      </c>
      <c r="P71" s="245"/>
      <c r="Q71" s="245"/>
      <c r="R71" s="245"/>
      <c r="S71" s="245"/>
      <c r="T71" s="245">
        <v>3850780950</v>
      </c>
      <c r="U71" s="245"/>
      <c r="V71" s="245"/>
      <c r="W71" s="245"/>
      <c r="X71" s="245"/>
      <c r="Y71" s="245">
        <v>1216166577</v>
      </c>
      <c r="Z71" s="245"/>
      <c r="AA71" s="245"/>
      <c r="AB71" s="245"/>
      <c r="AC71" s="332">
        <v>0</v>
      </c>
      <c r="AD71" s="332"/>
      <c r="AE71" s="332"/>
      <c r="AF71" s="332"/>
      <c r="AG71" s="437">
        <v>35518095057</v>
      </c>
      <c r="AH71" s="437"/>
      <c r="AI71" s="437"/>
      <c r="AJ71" s="437"/>
      <c r="AK71" s="438"/>
      <c r="AL71" s="167"/>
      <c r="AM71" s="168">
        <v>0</v>
      </c>
      <c r="AN71" s="168"/>
    </row>
    <row r="72" spans="1:40" s="169" customFormat="1" ht="18" customHeight="1">
      <c r="A72" s="163"/>
      <c r="B72" s="164" t="s">
        <v>417</v>
      </c>
      <c r="C72" s="165"/>
      <c r="D72" s="166"/>
      <c r="E72" s="166"/>
      <c r="F72" s="166"/>
      <c r="G72" s="166"/>
      <c r="H72" s="166"/>
      <c r="I72" s="166"/>
      <c r="J72" s="166"/>
      <c r="K72" s="148">
        <v>0</v>
      </c>
      <c r="L72" s="148"/>
      <c r="M72" s="148"/>
      <c r="N72" s="148"/>
      <c r="O72" s="148">
        <v>95896800</v>
      </c>
      <c r="P72" s="148"/>
      <c r="Q72" s="148"/>
      <c r="R72" s="148"/>
      <c r="S72" s="148"/>
      <c r="T72" s="148">
        <v>0</v>
      </c>
      <c r="U72" s="148"/>
      <c r="V72" s="148"/>
      <c r="W72" s="148"/>
      <c r="X72" s="148"/>
      <c r="Y72" s="245">
        <v>0</v>
      </c>
      <c r="Z72" s="245"/>
      <c r="AA72" s="245"/>
      <c r="AB72" s="245"/>
      <c r="AC72" s="245">
        <v>0</v>
      </c>
      <c r="AD72" s="245"/>
      <c r="AE72" s="245"/>
      <c r="AF72" s="245"/>
      <c r="AG72" s="148">
        <v>95896800</v>
      </c>
      <c r="AH72" s="148"/>
      <c r="AI72" s="148"/>
      <c r="AJ72" s="148"/>
      <c r="AK72" s="148"/>
      <c r="AL72" s="167"/>
      <c r="AM72" s="168">
        <v>0</v>
      </c>
      <c r="AN72" s="168"/>
    </row>
    <row r="73" spans="1:40" s="178" customFormat="1" ht="18" customHeight="1">
      <c r="A73" s="163"/>
      <c r="B73" s="170" t="s">
        <v>418</v>
      </c>
      <c r="C73" s="171"/>
      <c r="D73" s="172"/>
      <c r="E73" s="172"/>
      <c r="F73" s="172"/>
      <c r="G73" s="172"/>
      <c r="H73" s="172"/>
      <c r="I73" s="172"/>
      <c r="J73" s="172"/>
      <c r="K73" s="432">
        <v>0</v>
      </c>
      <c r="L73" s="432"/>
      <c r="M73" s="432"/>
      <c r="N73" s="432"/>
      <c r="O73" s="432">
        <v>0</v>
      </c>
      <c r="P73" s="432"/>
      <c r="Q73" s="432"/>
      <c r="R73" s="432"/>
      <c r="S73" s="432"/>
      <c r="T73" s="432"/>
      <c r="U73" s="432"/>
      <c r="V73" s="432"/>
      <c r="W73" s="432"/>
      <c r="X73" s="432"/>
      <c r="Y73" s="271">
        <v>0</v>
      </c>
      <c r="Z73" s="271"/>
      <c r="AA73" s="271"/>
      <c r="AB73" s="271"/>
      <c r="AC73" s="204">
        <v>0</v>
      </c>
      <c r="AD73" s="204"/>
      <c r="AE73" s="204"/>
      <c r="AF73" s="204"/>
      <c r="AG73" s="270">
        <v>0</v>
      </c>
      <c r="AH73" s="270"/>
      <c r="AI73" s="270"/>
      <c r="AJ73" s="270"/>
      <c r="AK73" s="270"/>
      <c r="AL73" s="167"/>
      <c r="AM73" s="177"/>
      <c r="AN73" s="177"/>
    </row>
    <row r="74" spans="1:40" s="178" customFormat="1" ht="18" customHeight="1" hidden="1">
      <c r="A74" s="163"/>
      <c r="B74" s="170" t="s">
        <v>419</v>
      </c>
      <c r="C74" s="171"/>
      <c r="D74" s="172"/>
      <c r="E74" s="172"/>
      <c r="F74" s="172"/>
      <c r="G74" s="172"/>
      <c r="H74" s="172"/>
      <c r="I74" s="172"/>
      <c r="J74" s="172"/>
      <c r="K74" s="432">
        <v>0</v>
      </c>
      <c r="L74" s="432"/>
      <c r="M74" s="432"/>
      <c r="N74" s="432"/>
      <c r="O74" s="432">
        <v>95896800</v>
      </c>
      <c r="P74" s="432"/>
      <c r="Q74" s="432"/>
      <c r="R74" s="432"/>
      <c r="S74" s="432"/>
      <c r="T74" s="432">
        <v>0</v>
      </c>
      <c r="U74" s="432"/>
      <c r="V74" s="432"/>
      <c r="W74" s="432"/>
      <c r="X74" s="432"/>
      <c r="Y74" s="271">
        <v>0</v>
      </c>
      <c r="Z74" s="271"/>
      <c r="AA74" s="271"/>
      <c r="AB74" s="271"/>
      <c r="AC74" s="204">
        <v>0</v>
      </c>
      <c r="AD74" s="204"/>
      <c r="AE74" s="204"/>
      <c r="AF74" s="204"/>
      <c r="AG74" s="270">
        <v>95896800</v>
      </c>
      <c r="AH74" s="270"/>
      <c r="AI74" s="270"/>
      <c r="AJ74" s="270"/>
      <c r="AK74" s="270"/>
      <c r="AL74" s="167"/>
      <c r="AM74" s="177"/>
      <c r="AN74" s="177"/>
    </row>
    <row r="75" spans="1:40" s="169" customFormat="1" ht="18" customHeight="1">
      <c r="A75" s="163"/>
      <c r="B75" s="164" t="s">
        <v>420</v>
      </c>
      <c r="C75" s="165"/>
      <c r="D75" s="166"/>
      <c r="E75" s="166"/>
      <c r="F75" s="166"/>
      <c r="G75" s="166"/>
      <c r="H75" s="166"/>
      <c r="I75" s="166"/>
      <c r="J75" s="166"/>
      <c r="K75" s="148">
        <v>0</v>
      </c>
      <c r="L75" s="148"/>
      <c r="M75" s="148"/>
      <c r="N75" s="148"/>
      <c r="O75" s="148">
        <v>0</v>
      </c>
      <c r="P75" s="148"/>
      <c r="Q75" s="148"/>
      <c r="R75" s="148"/>
      <c r="S75" s="148"/>
      <c r="T75" s="148">
        <v>0</v>
      </c>
      <c r="U75" s="148"/>
      <c r="V75" s="148"/>
      <c r="W75" s="148"/>
      <c r="X75" s="148"/>
      <c r="Y75" s="245">
        <v>0</v>
      </c>
      <c r="Z75" s="245"/>
      <c r="AA75" s="245"/>
      <c r="AB75" s="245"/>
      <c r="AC75" s="245">
        <v>0</v>
      </c>
      <c r="AD75" s="245"/>
      <c r="AE75" s="245"/>
      <c r="AF75" s="245"/>
      <c r="AG75" s="149">
        <v>0</v>
      </c>
      <c r="AH75" s="149"/>
      <c r="AI75" s="149"/>
      <c r="AJ75" s="149"/>
      <c r="AK75" s="149"/>
      <c r="AL75" s="167"/>
      <c r="AM75" s="168">
        <v>0</v>
      </c>
      <c r="AN75" s="168"/>
    </row>
    <row r="76" spans="1:40" s="178" customFormat="1" ht="18" customHeight="1" hidden="1">
      <c r="A76" s="163"/>
      <c r="B76" s="170" t="s">
        <v>421</v>
      </c>
      <c r="C76" s="171"/>
      <c r="D76" s="172"/>
      <c r="E76" s="172"/>
      <c r="F76" s="172"/>
      <c r="G76" s="172"/>
      <c r="H76" s="172"/>
      <c r="I76" s="172"/>
      <c r="J76" s="172"/>
      <c r="K76" s="432">
        <v>0</v>
      </c>
      <c r="L76" s="432"/>
      <c r="M76" s="432"/>
      <c r="N76" s="432"/>
      <c r="O76" s="432">
        <v>0</v>
      </c>
      <c r="P76" s="432"/>
      <c r="Q76" s="432"/>
      <c r="R76" s="432"/>
      <c r="S76" s="432"/>
      <c r="T76" s="432">
        <v>0</v>
      </c>
      <c r="U76" s="432"/>
      <c r="V76" s="432"/>
      <c r="W76" s="432"/>
      <c r="X76" s="432"/>
      <c r="Y76" s="271">
        <v>0</v>
      </c>
      <c r="Z76" s="271"/>
      <c r="AA76" s="271"/>
      <c r="AB76" s="271"/>
      <c r="AC76" s="204">
        <v>0</v>
      </c>
      <c r="AD76" s="204"/>
      <c r="AE76" s="204"/>
      <c r="AF76" s="204"/>
      <c r="AG76" s="270">
        <v>0</v>
      </c>
      <c r="AH76" s="270"/>
      <c r="AI76" s="270"/>
      <c r="AJ76" s="270"/>
      <c r="AK76" s="270"/>
      <c r="AL76" s="167"/>
      <c r="AM76" s="177"/>
      <c r="AN76" s="177"/>
    </row>
    <row r="77" spans="1:40" s="178" customFormat="1" ht="18" customHeight="1" hidden="1">
      <c r="A77" s="163"/>
      <c r="B77" s="170" t="s">
        <v>422</v>
      </c>
      <c r="C77" s="171"/>
      <c r="D77" s="172"/>
      <c r="E77" s="172"/>
      <c r="F77" s="172"/>
      <c r="G77" s="172"/>
      <c r="H77" s="172"/>
      <c r="I77" s="172"/>
      <c r="J77" s="172"/>
      <c r="K77" s="432">
        <v>0</v>
      </c>
      <c r="L77" s="432"/>
      <c r="M77" s="432"/>
      <c r="N77" s="432"/>
      <c r="O77" s="432">
        <v>0</v>
      </c>
      <c r="P77" s="432"/>
      <c r="Q77" s="432"/>
      <c r="R77" s="432"/>
      <c r="S77" s="432"/>
      <c r="T77" s="432">
        <v>0</v>
      </c>
      <c r="U77" s="432"/>
      <c r="V77" s="432"/>
      <c r="W77" s="432"/>
      <c r="X77" s="432"/>
      <c r="Y77" s="271">
        <v>0</v>
      </c>
      <c r="Z77" s="271"/>
      <c r="AA77" s="271"/>
      <c r="AB77" s="271"/>
      <c r="AC77" s="204">
        <v>0</v>
      </c>
      <c r="AD77" s="204"/>
      <c r="AE77" s="204"/>
      <c r="AF77" s="204"/>
      <c r="AG77" s="270">
        <v>0</v>
      </c>
      <c r="AH77" s="270"/>
      <c r="AI77" s="270"/>
      <c r="AJ77" s="270"/>
      <c r="AK77" s="270"/>
      <c r="AL77" s="167"/>
      <c r="AM77" s="177"/>
      <c r="AN77" s="177"/>
    </row>
    <row r="78" spans="1:40" s="178" customFormat="1" ht="18" customHeight="1">
      <c r="A78" s="163"/>
      <c r="B78" s="170" t="s">
        <v>423</v>
      </c>
      <c r="C78" s="171"/>
      <c r="D78" s="172"/>
      <c r="E78" s="172"/>
      <c r="F78" s="172"/>
      <c r="G78" s="172"/>
      <c r="H78" s="172"/>
      <c r="I78" s="172"/>
      <c r="J78" s="172"/>
      <c r="K78" s="431">
        <v>0</v>
      </c>
      <c r="L78" s="431"/>
      <c r="M78" s="431"/>
      <c r="N78" s="431"/>
      <c r="O78" s="431">
        <v>0</v>
      </c>
      <c r="P78" s="431"/>
      <c r="Q78" s="431"/>
      <c r="R78" s="431"/>
      <c r="S78" s="431"/>
      <c r="T78" s="432">
        <v>0</v>
      </c>
      <c r="U78" s="432"/>
      <c r="V78" s="432"/>
      <c r="W78" s="432"/>
      <c r="X78" s="173"/>
      <c r="Y78" s="271">
        <v>0</v>
      </c>
      <c r="Z78" s="271"/>
      <c r="AA78" s="271"/>
      <c r="AB78" s="271"/>
      <c r="AC78" s="175"/>
      <c r="AD78" s="175"/>
      <c r="AE78" s="175"/>
      <c r="AF78" s="175"/>
      <c r="AG78" s="270">
        <v>0</v>
      </c>
      <c r="AH78" s="270"/>
      <c r="AI78" s="270"/>
      <c r="AJ78" s="270"/>
      <c r="AK78" s="176"/>
      <c r="AL78" s="167"/>
      <c r="AM78" s="177"/>
      <c r="AN78" s="177"/>
    </row>
    <row r="79" spans="1:40" s="169" customFormat="1" ht="18" customHeight="1">
      <c r="A79" s="163"/>
      <c r="B79" s="164" t="s">
        <v>424</v>
      </c>
      <c r="C79" s="165"/>
      <c r="D79" s="166"/>
      <c r="E79" s="166"/>
      <c r="F79" s="166"/>
      <c r="G79" s="166"/>
      <c r="H79" s="166"/>
      <c r="I79" s="166"/>
      <c r="J79" s="166"/>
      <c r="K79" s="227">
        <v>19807146794</v>
      </c>
      <c r="L79" s="227"/>
      <c r="M79" s="227"/>
      <c r="N79" s="227"/>
      <c r="O79" s="227">
        <v>10739897536</v>
      </c>
      <c r="P79" s="227"/>
      <c r="Q79" s="227"/>
      <c r="R79" s="227"/>
      <c r="S79" s="227"/>
      <c r="T79" s="227">
        <v>3850780950</v>
      </c>
      <c r="U79" s="227"/>
      <c r="V79" s="227"/>
      <c r="W79" s="227"/>
      <c r="X79" s="227"/>
      <c r="Y79" s="227">
        <v>1216166577</v>
      </c>
      <c r="Z79" s="227"/>
      <c r="AA79" s="227"/>
      <c r="AB79" s="227"/>
      <c r="AC79" s="227">
        <v>0</v>
      </c>
      <c r="AD79" s="227"/>
      <c r="AE79" s="227"/>
      <c r="AF79" s="227"/>
      <c r="AG79" s="332">
        <v>35613991857</v>
      </c>
      <c r="AH79" s="332"/>
      <c r="AI79" s="332"/>
      <c r="AJ79" s="332"/>
      <c r="AK79" s="332"/>
      <c r="AL79" s="167"/>
      <c r="AM79" s="168">
        <v>0</v>
      </c>
      <c r="AN79" s="168"/>
    </row>
    <row r="80" spans="1:40" s="178" customFormat="1" ht="18" customHeight="1">
      <c r="A80" s="163"/>
      <c r="B80" s="164" t="s">
        <v>425</v>
      </c>
      <c r="C80" s="179"/>
      <c r="D80" s="180"/>
      <c r="E80" s="180"/>
      <c r="F80" s="180"/>
      <c r="G80" s="180"/>
      <c r="H80" s="180"/>
      <c r="I80" s="180"/>
      <c r="J80" s="180"/>
      <c r="K80" s="181"/>
      <c r="L80" s="181"/>
      <c r="M80" s="181"/>
      <c r="N80" s="181"/>
      <c r="O80" s="181"/>
      <c r="P80" s="181"/>
      <c r="Q80" s="181"/>
      <c r="R80" s="181"/>
      <c r="S80" s="181"/>
      <c r="T80" s="181"/>
      <c r="U80" s="181"/>
      <c r="V80" s="181"/>
      <c r="W80" s="181"/>
      <c r="X80" s="181"/>
      <c r="Y80" s="181"/>
      <c r="Z80" s="181"/>
      <c r="AA80" s="181"/>
      <c r="AB80" s="181"/>
      <c r="AC80" s="181"/>
      <c r="AD80" s="181"/>
      <c r="AE80" s="181"/>
      <c r="AF80" s="182"/>
      <c r="AG80" s="182"/>
      <c r="AH80" s="182"/>
      <c r="AI80" s="182"/>
      <c r="AJ80" s="182"/>
      <c r="AK80" s="183"/>
      <c r="AL80" s="167"/>
      <c r="AM80" s="177"/>
      <c r="AN80" s="177"/>
    </row>
    <row r="81" spans="1:40" s="169" customFormat="1" ht="18" customHeight="1">
      <c r="A81" s="163"/>
      <c r="B81" s="164" t="s">
        <v>416</v>
      </c>
      <c r="C81" s="164"/>
      <c r="D81" s="166"/>
      <c r="E81" s="166"/>
      <c r="F81" s="166"/>
      <c r="G81" s="166"/>
      <c r="H81" s="166"/>
      <c r="I81" s="166"/>
      <c r="J81" s="166"/>
      <c r="K81" s="245">
        <v>17115276019</v>
      </c>
      <c r="L81" s="245"/>
      <c r="M81" s="245"/>
      <c r="N81" s="245"/>
      <c r="O81" s="245">
        <v>10477116503</v>
      </c>
      <c r="P81" s="245"/>
      <c r="Q81" s="245"/>
      <c r="R81" s="245"/>
      <c r="S81" s="245"/>
      <c r="T81" s="245">
        <v>3387563341.509259</v>
      </c>
      <c r="U81" s="245"/>
      <c r="V81" s="245"/>
      <c r="W81" s="245"/>
      <c r="X81" s="245"/>
      <c r="Y81" s="245">
        <v>1145884481</v>
      </c>
      <c r="Z81" s="245"/>
      <c r="AA81" s="245"/>
      <c r="AB81" s="245"/>
      <c r="AC81" s="227"/>
      <c r="AD81" s="227"/>
      <c r="AE81" s="227"/>
      <c r="AF81" s="227"/>
      <c r="AG81" s="332">
        <v>32125840344.50926</v>
      </c>
      <c r="AH81" s="332"/>
      <c r="AI81" s="332"/>
      <c r="AJ81" s="332"/>
      <c r="AK81" s="332"/>
      <c r="AL81" s="167"/>
      <c r="AM81" s="168">
        <v>0</v>
      </c>
      <c r="AN81" s="168"/>
    </row>
    <row r="82" spans="1:40" s="169" customFormat="1" ht="18" customHeight="1">
      <c r="A82" s="163"/>
      <c r="B82" s="164" t="s">
        <v>417</v>
      </c>
      <c r="C82" s="165"/>
      <c r="D82" s="166"/>
      <c r="E82" s="166"/>
      <c r="F82" s="166"/>
      <c r="G82" s="166"/>
      <c r="H82" s="166"/>
      <c r="I82" s="166"/>
      <c r="J82" s="166"/>
      <c r="K82" s="245">
        <v>108765286</v>
      </c>
      <c r="L82" s="245"/>
      <c r="M82" s="245"/>
      <c r="N82" s="245"/>
      <c r="O82" s="245">
        <v>34728904</v>
      </c>
      <c r="P82" s="245"/>
      <c r="Q82" s="245"/>
      <c r="R82" s="245"/>
      <c r="S82" s="245"/>
      <c r="T82" s="245">
        <v>36214994</v>
      </c>
      <c r="U82" s="245"/>
      <c r="V82" s="245"/>
      <c r="W82" s="245"/>
      <c r="X82" s="245"/>
      <c r="Y82" s="245">
        <v>16293961</v>
      </c>
      <c r="Z82" s="245"/>
      <c r="AA82" s="245"/>
      <c r="AB82" s="245"/>
      <c r="AC82" s="245">
        <v>0</v>
      </c>
      <c r="AD82" s="245"/>
      <c r="AE82" s="245"/>
      <c r="AF82" s="245"/>
      <c r="AG82" s="332">
        <v>196003145</v>
      </c>
      <c r="AH82" s="332"/>
      <c r="AI82" s="332"/>
      <c r="AJ82" s="332"/>
      <c r="AK82" s="332"/>
      <c r="AL82" s="167"/>
      <c r="AM82" s="168">
        <v>0</v>
      </c>
      <c r="AN82" s="168"/>
    </row>
    <row r="83" spans="1:40" s="178" customFormat="1" ht="18" customHeight="1">
      <c r="A83" s="184"/>
      <c r="B83" s="170" t="s">
        <v>426</v>
      </c>
      <c r="C83" s="185"/>
      <c r="D83" s="172"/>
      <c r="E83" s="172"/>
      <c r="F83" s="172"/>
      <c r="G83" s="172"/>
      <c r="H83" s="172"/>
      <c r="I83" s="172"/>
      <c r="J83" s="172"/>
      <c r="K83" s="271">
        <v>108765286</v>
      </c>
      <c r="L83" s="271"/>
      <c r="M83" s="271"/>
      <c r="N83" s="271"/>
      <c r="O83" s="271">
        <v>34728904</v>
      </c>
      <c r="P83" s="271"/>
      <c r="Q83" s="271"/>
      <c r="R83" s="271"/>
      <c r="S83" s="271"/>
      <c r="T83" s="271">
        <v>36214994</v>
      </c>
      <c r="U83" s="271"/>
      <c r="V83" s="271"/>
      <c r="W83" s="271"/>
      <c r="X83" s="271"/>
      <c r="Y83" s="271">
        <v>16293961</v>
      </c>
      <c r="Z83" s="271"/>
      <c r="AA83" s="271"/>
      <c r="AB83" s="271"/>
      <c r="AC83" s="271">
        <v>0</v>
      </c>
      <c r="AD83" s="271"/>
      <c r="AE83" s="271"/>
      <c r="AF83" s="271"/>
      <c r="AG83" s="204">
        <v>196003145</v>
      </c>
      <c r="AH83" s="204"/>
      <c r="AI83" s="204"/>
      <c r="AJ83" s="204"/>
      <c r="AK83" s="204"/>
      <c r="AL83" s="167"/>
      <c r="AM83" s="177"/>
      <c r="AN83" s="177"/>
    </row>
    <row r="84" spans="1:40" s="178" customFormat="1" ht="18" customHeight="1" hidden="1">
      <c r="A84" s="184"/>
      <c r="B84" s="170" t="s">
        <v>427</v>
      </c>
      <c r="C84" s="185"/>
      <c r="D84" s="172"/>
      <c r="E84" s="172"/>
      <c r="F84" s="172"/>
      <c r="G84" s="172"/>
      <c r="H84" s="172"/>
      <c r="I84" s="172"/>
      <c r="J84" s="172"/>
      <c r="K84" s="174"/>
      <c r="L84" s="174"/>
      <c r="M84" s="174"/>
      <c r="N84" s="174"/>
      <c r="O84" s="174"/>
      <c r="P84" s="174"/>
      <c r="Q84" s="174"/>
      <c r="R84" s="174"/>
      <c r="S84" s="174"/>
      <c r="T84" s="271"/>
      <c r="U84" s="271"/>
      <c r="V84" s="271"/>
      <c r="W84" s="271"/>
      <c r="X84" s="174"/>
      <c r="Y84" s="271"/>
      <c r="Z84" s="271"/>
      <c r="AA84" s="271"/>
      <c r="AB84" s="271"/>
      <c r="AC84" s="174"/>
      <c r="AD84" s="174"/>
      <c r="AE84" s="174"/>
      <c r="AF84" s="174"/>
      <c r="AG84" s="204">
        <v>0</v>
      </c>
      <c r="AH84" s="204"/>
      <c r="AI84" s="204"/>
      <c r="AJ84" s="204"/>
      <c r="AK84" s="204"/>
      <c r="AL84" s="167"/>
      <c r="AM84" s="177"/>
      <c r="AN84" s="177"/>
    </row>
    <row r="85" spans="1:40" s="169" customFormat="1" ht="18" customHeight="1">
      <c r="A85" s="163"/>
      <c r="B85" s="164" t="s">
        <v>420</v>
      </c>
      <c r="C85" s="165"/>
      <c r="D85" s="166"/>
      <c r="E85" s="166"/>
      <c r="F85" s="166"/>
      <c r="G85" s="166"/>
      <c r="H85" s="166"/>
      <c r="I85" s="166"/>
      <c r="J85" s="166"/>
      <c r="K85" s="148">
        <v>0</v>
      </c>
      <c r="L85" s="148"/>
      <c r="M85" s="148"/>
      <c r="N85" s="148"/>
      <c r="O85" s="148">
        <v>0</v>
      </c>
      <c r="P85" s="148"/>
      <c r="Q85" s="148"/>
      <c r="R85" s="148"/>
      <c r="S85" s="148"/>
      <c r="T85" s="245">
        <v>0</v>
      </c>
      <c r="U85" s="245"/>
      <c r="V85" s="245"/>
      <c r="W85" s="245"/>
      <c r="X85" s="245"/>
      <c r="Y85" s="245">
        <v>0</v>
      </c>
      <c r="Z85" s="245"/>
      <c r="AA85" s="245"/>
      <c r="AB85" s="245"/>
      <c r="AC85" s="245">
        <v>0</v>
      </c>
      <c r="AD85" s="245"/>
      <c r="AE85" s="245"/>
      <c r="AF85" s="245"/>
      <c r="AG85" s="149">
        <v>0</v>
      </c>
      <c r="AH85" s="149"/>
      <c r="AI85" s="149"/>
      <c r="AJ85" s="149"/>
      <c r="AK85" s="149"/>
      <c r="AL85" s="167"/>
      <c r="AM85" s="168"/>
      <c r="AN85" s="168"/>
    </row>
    <row r="86" spans="1:40" s="178" customFormat="1" ht="18" customHeight="1" hidden="1">
      <c r="A86" s="184"/>
      <c r="B86" s="170" t="s">
        <v>421</v>
      </c>
      <c r="C86" s="186"/>
      <c r="D86" s="172"/>
      <c r="E86" s="172"/>
      <c r="F86" s="172"/>
      <c r="G86" s="172"/>
      <c r="H86" s="172"/>
      <c r="I86" s="172"/>
      <c r="J86" s="172"/>
      <c r="K86" s="432">
        <v>0</v>
      </c>
      <c r="L86" s="432"/>
      <c r="M86" s="432"/>
      <c r="N86" s="432"/>
      <c r="O86" s="432">
        <v>0</v>
      </c>
      <c r="P86" s="432"/>
      <c r="Q86" s="432"/>
      <c r="R86" s="432"/>
      <c r="S86" s="432"/>
      <c r="T86" s="271">
        <v>0</v>
      </c>
      <c r="U86" s="271"/>
      <c r="V86" s="271"/>
      <c r="W86" s="271"/>
      <c r="X86" s="271"/>
      <c r="Y86" s="271">
        <v>0</v>
      </c>
      <c r="Z86" s="271"/>
      <c r="AA86" s="271"/>
      <c r="AB86" s="271"/>
      <c r="AC86" s="271">
        <v>0</v>
      </c>
      <c r="AD86" s="271"/>
      <c r="AE86" s="271"/>
      <c r="AF86" s="271"/>
      <c r="AG86" s="270">
        <v>0</v>
      </c>
      <c r="AH86" s="270"/>
      <c r="AI86" s="270"/>
      <c r="AJ86" s="270"/>
      <c r="AK86" s="270"/>
      <c r="AL86" s="167"/>
      <c r="AM86" s="177"/>
      <c r="AN86" s="177"/>
    </row>
    <row r="87" spans="1:40" s="178" customFormat="1" ht="18" customHeight="1" hidden="1">
      <c r="A87" s="184"/>
      <c r="B87" s="170" t="s">
        <v>422</v>
      </c>
      <c r="C87" s="171"/>
      <c r="D87" s="172"/>
      <c r="E87" s="172"/>
      <c r="F87" s="172"/>
      <c r="G87" s="172"/>
      <c r="H87" s="172"/>
      <c r="I87" s="172"/>
      <c r="J87" s="172"/>
      <c r="K87" s="432"/>
      <c r="L87" s="432"/>
      <c r="M87" s="432"/>
      <c r="N87" s="432"/>
      <c r="O87" s="432"/>
      <c r="P87" s="432"/>
      <c r="Q87" s="432"/>
      <c r="R87" s="432"/>
      <c r="S87" s="432"/>
      <c r="T87" s="271">
        <v>0</v>
      </c>
      <c r="U87" s="271"/>
      <c r="V87" s="271"/>
      <c r="W87" s="271"/>
      <c r="X87" s="271"/>
      <c r="Y87" s="271">
        <v>0</v>
      </c>
      <c r="Z87" s="271"/>
      <c r="AA87" s="271"/>
      <c r="AB87" s="271"/>
      <c r="AC87" s="271">
        <v>0</v>
      </c>
      <c r="AD87" s="271"/>
      <c r="AE87" s="271"/>
      <c r="AF87" s="271"/>
      <c r="AG87" s="270">
        <v>0</v>
      </c>
      <c r="AH87" s="270"/>
      <c r="AI87" s="270"/>
      <c r="AJ87" s="270"/>
      <c r="AK87" s="270"/>
      <c r="AL87" s="167"/>
      <c r="AM87" s="177"/>
      <c r="AN87" s="177"/>
    </row>
    <row r="88" spans="1:40" s="178" customFormat="1" ht="18" customHeight="1">
      <c r="A88" s="184"/>
      <c r="B88" s="170" t="s">
        <v>423</v>
      </c>
      <c r="C88" s="171"/>
      <c r="D88" s="172"/>
      <c r="E88" s="172"/>
      <c r="F88" s="172"/>
      <c r="G88" s="172"/>
      <c r="H88" s="172"/>
      <c r="I88" s="172"/>
      <c r="J88" s="172"/>
      <c r="K88" s="431">
        <v>0</v>
      </c>
      <c r="L88" s="431"/>
      <c r="M88" s="431"/>
      <c r="N88" s="431"/>
      <c r="O88" s="431">
        <v>0</v>
      </c>
      <c r="P88" s="431"/>
      <c r="Q88" s="431"/>
      <c r="R88" s="431"/>
      <c r="S88" s="431"/>
      <c r="T88" s="271">
        <v>0</v>
      </c>
      <c r="U88" s="271"/>
      <c r="V88" s="271"/>
      <c r="W88" s="271"/>
      <c r="X88" s="174"/>
      <c r="Y88" s="271">
        <v>0</v>
      </c>
      <c r="Z88" s="271"/>
      <c r="AA88" s="271"/>
      <c r="AB88" s="271"/>
      <c r="AC88" s="174"/>
      <c r="AD88" s="174"/>
      <c r="AE88" s="174"/>
      <c r="AF88" s="174"/>
      <c r="AG88" s="270">
        <v>0</v>
      </c>
      <c r="AH88" s="270"/>
      <c r="AI88" s="270"/>
      <c r="AJ88" s="270"/>
      <c r="AK88" s="176"/>
      <c r="AL88" s="167"/>
      <c r="AM88" s="177"/>
      <c r="AN88" s="177"/>
    </row>
    <row r="89" spans="1:40" s="169" customFormat="1" ht="18" customHeight="1">
      <c r="A89" s="163"/>
      <c r="B89" s="164" t="s">
        <v>424</v>
      </c>
      <c r="C89" s="165"/>
      <c r="D89" s="166"/>
      <c r="E89" s="166"/>
      <c r="F89" s="166"/>
      <c r="G89" s="166"/>
      <c r="H89" s="166"/>
      <c r="I89" s="166"/>
      <c r="J89" s="166"/>
      <c r="K89" s="225">
        <v>17224041305</v>
      </c>
      <c r="L89" s="225"/>
      <c r="M89" s="225"/>
      <c r="N89" s="225"/>
      <c r="O89" s="225">
        <v>10511845407</v>
      </c>
      <c r="P89" s="225"/>
      <c r="Q89" s="225"/>
      <c r="R89" s="225"/>
      <c r="S89" s="225"/>
      <c r="T89" s="225">
        <v>3423778335.509259</v>
      </c>
      <c r="U89" s="225"/>
      <c r="V89" s="225"/>
      <c r="W89" s="225"/>
      <c r="X89" s="225"/>
      <c r="Y89" s="225">
        <v>1162178442</v>
      </c>
      <c r="Z89" s="225"/>
      <c r="AA89" s="225"/>
      <c r="AB89" s="225"/>
      <c r="AC89" s="225">
        <v>0</v>
      </c>
      <c r="AD89" s="225"/>
      <c r="AE89" s="225"/>
      <c r="AF89" s="225"/>
      <c r="AG89" s="332">
        <v>32321843489.50926</v>
      </c>
      <c r="AH89" s="332"/>
      <c r="AI89" s="332"/>
      <c r="AJ89" s="332"/>
      <c r="AK89" s="332"/>
      <c r="AL89" s="167"/>
      <c r="AM89" s="168">
        <v>-0.4907417297363281</v>
      </c>
      <c r="AN89" s="168"/>
    </row>
    <row r="90" spans="1:40" s="178" customFormat="1" ht="18" customHeight="1">
      <c r="A90" s="163"/>
      <c r="B90" s="164" t="s">
        <v>428</v>
      </c>
      <c r="C90" s="179"/>
      <c r="D90" s="180"/>
      <c r="E90" s="180"/>
      <c r="F90" s="180"/>
      <c r="G90" s="180"/>
      <c r="H90" s="180"/>
      <c r="I90" s="180"/>
      <c r="J90" s="180"/>
      <c r="K90" s="181"/>
      <c r="L90" s="181"/>
      <c r="M90" s="181"/>
      <c r="N90" s="181"/>
      <c r="O90" s="181"/>
      <c r="P90" s="181"/>
      <c r="Q90" s="181"/>
      <c r="R90" s="181"/>
      <c r="S90" s="181"/>
      <c r="T90" s="181"/>
      <c r="U90" s="181"/>
      <c r="V90" s="181"/>
      <c r="W90" s="181"/>
      <c r="X90" s="181"/>
      <c r="Y90" s="181"/>
      <c r="Z90" s="181"/>
      <c r="AA90" s="181"/>
      <c r="AB90" s="181"/>
      <c r="AC90" s="181"/>
      <c r="AD90" s="181"/>
      <c r="AE90" s="181"/>
      <c r="AF90" s="182"/>
      <c r="AG90" s="182"/>
      <c r="AH90" s="182"/>
      <c r="AI90" s="182"/>
      <c r="AJ90" s="182"/>
      <c r="AK90" s="183"/>
      <c r="AL90" s="167"/>
      <c r="AM90" s="177"/>
      <c r="AN90" s="177"/>
    </row>
    <row r="91" spans="1:40" s="178" customFormat="1" ht="18" customHeight="1">
      <c r="A91" s="163"/>
      <c r="B91" s="164" t="s">
        <v>429</v>
      </c>
      <c r="C91" s="171"/>
      <c r="D91" s="172"/>
      <c r="E91" s="172"/>
      <c r="F91" s="172"/>
      <c r="G91" s="172"/>
      <c r="H91" s="172"/>
      <c r="I91" s="172"/>
      <c r="J91" s="172"/>
      <c r="K91" s="244">
        <v>2691870775</v>
      </c>
      <c r="L91" s="244"/>
      <c r="M91" s="244"/>
      <c r="N91" s="244"/>
      <c r="O91" s="244">
        <v>166884233</v>
      </c>
      <c r="P91" s="244"/>
      <c r="Q91" s="244"/>
      <c r="R91" s="244"/>
      <c r="S91" s="244"/>
      <c r="T91" s="244">
        <v>463217608.4907408</v>
      </c>
      <c r="U91" s="244"/>
      <c r="V91" s="244"/>
      <c r="W91" s="244"/>
      <c r="X91" s="244"/>
      <c r="Y91" s="244">
        <v>70282096</v>
      </c>
      <c r="Z91" s="244"/>
      <c r="AA91" s="244"/>
      <c r="AB91" s="244"/>
      <c r="AC91" s="244">
        <v>0</v>
      </c>
      <c r="AD91" s="244"/>
      <c r="AE91" s="244"/>
      <c r="AF91" s="244"/>
      <c r="AG91" s="438">
        <v>3392254712.490741</v>
      </c>
      <c r="AH91" s="438"/>
      <c r="AI91" s="438"/>
      <c r="AJ91" s="438"/>
      <c r="AK91" s="438"/>
      <c r="AL91" s="167"/>
      <c r="AM91" s="177">
        <v>0</v>
      </c>
      <c r="AN91" s="177"/>
    </row>
    <row r="92" spans="1:40" s="178" customFormat="1" ht="18" customHeight="1">
      <c r="A92" s="163"/>
      <c r="B92" s="164" t="s">
        <v>430</v>
      </c>
      <c r="C92" s="187"/>
      <c r="D92" s="188"/>
      <c r="E92" s="188"/>
      <c r="F92" s="188"/>
      <c r="G92" s="188"/>
      <c r="H92" s="188"/>
      <c r="I92" s="188"/>
      <c r="J92" s="188"/>
      <c r="K92" s="225">
        <v>2583105489</v>
      </c>
      <c r="L92" s="225"/>
      <c r="M92" s="225"/>
      <c r="N92" s="225"/>
      <c r="O92" s="225">
        <v>228052129</v>
      </c>
      <c r="P92" s="225"/>
      <c r="Q92" s="225"/>
      <c r="R92" s="225"/>
      <c r="S92" s="225"/>
      <c r="T92" s="225">
        <v>427002614.4907408</v>
      </c>
      <c r="U92" s="225"/>
      <c r="V92" s="225"/>
      <c r="W92" s="225"/>
      <c r="X92" s="225"/>
      <c r="Y92" s="225">
        <v>53988135</v>
      </c>
      <c r="Z92" s="225"/>
      <c r="AA92" s="225"/>
      <c r="AB92" s="225"/>
      <c r="AC92" s="225">
        <v>0</v>
      </c>
      <c r="AD92" s="225"/>
      <c r="AE92" s="225"/>
      <c r="AF92" s="225"/>
      <c r="AG92" s="442">
        <v>3292148367.490741</v>
      </c>
      <c r="AH92" s="442"/>
      <c r="AI92" s="442"/>
      <c r="AJ92" s="442"/>
      <c r="AK92" s="442"/>
      <c r="AL92" s="167"/>
      <c r="AM92" s="177">
        <v>0.4907407760620117</v>
      </c>
      <c r="AN92" s="177"/>
    </row>
    <row r="93" spans="1:38" ht="17.25" customHeight="1">
      <c r="A93" s="129"/>
      <c r="B93" s="130"/>
      <c r="C93" s="189"/>
      <c r="D93" s="190"/>
      <c r="E93" s="190"/>
      <c r="F93" s="190"/>
      <c r="G93" s="190"/>
      <c r="H93" s="190"/>
      <c r="I93" s="190"/>
      <c r="J93" s="190"/>
      <c r="K93" s="190"/>
      <c r="L93" s="191"/>
      <c r="M93" s="191"/>
      <c r="N93" s="191"/>
      <c r="O93" s="191"/>
      <c r="P93" s="191"/>
      <c r="Q93" s="191"/>
      <c r="R93" s="191"/>
      <c r="S93" s="191"/>
      <c r="T93" s="191"/>
      <c r="U93" s="191"/>
      <c r="V93" s="191"/>
      <c r="W93" s="191"/>
      <c r="X93" s="191"/>
      <c r="Y93" s="191"/>
      <c r="Z93" s="191"/>
      <c r="AA93" s="191"/>
      <c r="AB93" s="191"/>
      <c r="AC93" s="191"/>
      <c r="AD93" s="191"/>
      <c r="AE93" s="191"/>
      <c r="AF93" s="192"/>
      <c r="AG93" s="484">
        <v>0.4907407760620117</v>
      </c>
      <c r="AH93" s="484"/>
      <c r="AI93" s="484"/>
      <c r="AJ93" s="484"/>
      <c r="AK93" s="484"/>
      <c r="AL93" s="193"/>
    </row>
    <row r="94" spans="1:40" s="207" customFormat="1" ht="19.5" customHeight="1" hidden="1">
      <c r="A94" s="194"/>
      <c r="B94" s="195"/>
      <c r="C94" s="196" t="s">
        <v>431</v>
      </c>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8"/>
      <c r="AD94" s="199"/>
      <c r="AE94" s="199"/>
      <c r="AF94" s="199"/>
      <c r="AG94" s="199"/>
      <c r="AH94" s="199"/>
      <c r="AI94" s="199"/>
      <c r="AJ94" s="199"/>
      <c r="AK94" s="200"/>
      <c r="AL94" s="205"/>
      <c r="AM94" s="206"/>
      <c r="AN94" s="206"/>
    </row>
    <row r="95" spans="1:40" s="207" customFormat="1" ht="19.5" customHeight="1">
      <c r="A95" s="194"/>
      <c r="B95" s="195"/>
      <c r="C95" s="63" t="s">
        <v>432</v>
      </c>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483">
        <v>27184118032</v>
      </c>
      <c r="AC95" s="483"/>
      <c r="AD95" s="483"/>
      <c r="AE95" s="483"/>
      <c r="AF95" s="483"/>
      <c r="AG95" s="483"/>
      <c r="AH95" s="483"/>
      <c r="AI95" s="209" t="s">
        <v>433</v>
      </c>
      <c r="AJ95" s="210" t="s">
        <v>434</v>
      </c>
      <c r="AK95" s="211"/>
      <c r="AL95" s="205"/>
      <c r="AM95" s="62">
        <v>0</v>
      </c>
      <c r="AN95" s="62"/>
    </row>
    <row r="96" spans="1:40" s="207" customFormat="1" ht="19.5" customHeight="1" hidden="1">
      <c r="A96" s="194"/>
      <c r="B96" s="195"/>
      <c r="C96" s="196" t="s">
        <v>435</v>
      </c>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8"/>
      <c r="AD96" s="199"/>
      <c r="AE96" s="212"/>
      <c r="AF96" s="212"/>
      <c r="AG96" s="212"/>
      <c r="AH96" s="212"/>
      <c r="AI96" s="212"/>
      <c r="AJ96" s="212"/>
      <c r="AK96" s="200"/>
      <c r="AL96" s="205"/>
      <c r="AM96" s="62"/>
      <c r="AN96" s="62"/>
    </row>
    <row r="97" spans="1:40" s="207" customFormat="1" ht="19.5" customHeight="1" hidden="1">
      <c r="A97" s="194"/>
      <c r="B97" s="195"/>
      <c r="C97" s="196" t="s">
        <v>436</v>
      </c>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8"/>
      <c r="AD97" s="199"/>
      <c r="AE97" s="199"/>
      <c r="AF97" s="199"/>
      <c r="AG97" s="199"/>
      <c r="AH97" s="199"/>
      <c r="AI97" s="199"/>
      <c r="AJ97" s="199"/>
      <c r="AK97" s="200"/>
      <c r="AL97" s="205"/>
      <c r="AM97" s="62"/>
      <c r="AN97" s="90"/>
    </row>
    <row r="98" spans="1:40" s="207" customFormat="1" ht="19.5" customHeight="1" hidden="1">
      <c r="A98" s="194"/>
      <c r="B98" s="195"/>
      <c r="C98" s="196" t="s">
        <v>437</v>
      </c>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213"/>
      <c r="AE98" s="199"/>
      <c r="AF98" s="199"/>
      <c r="AG98" s="199"/>
      <c r="AH98" s="199"/>
      <c r="AI98" s="199"/>
      <c r="AJ98" s="199"/>
      <c r="AK98" s="200"/>
      <c r="AL98" s="205"/>
      <c r="AM98" s="206"/>
      <c r="AN98" s="206"/>
    </row>
    <row r="99" spans="1:38" ht="15.75" customHeight="1">
      <c r="A99" s="129"/>
      <c r="B99" s="130"/>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3"/>
      <c r="AE99" s="214"/>
      <c r="AF99" s="214"/>
      <c r="AG99" s="214"/>
      <c r="AH99" s="214"/>
      <c r="AI99" s="214"/>
      <c r="AJ99" s="214"/>
      <c r="AK99" s="134"/>
      <c r="AL99" s="215"/>
    </row>
    <row r="100" spans="1:40" s="63" customFormat="1" ht="15">
      <c r="A100" s="68" t="s">
        <v>207</v>
      </c>
      <c r="B100" s="69" t="s">
        <v>354</v>
      </c>
      <c r="C100" s="58" t="s">
        <v>438</v>
      </c>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71"/>
      <c r="AE100" s="71"/>
      <c r="AF100" s="71"/>
      <c r="AG100" s="71"/>
      <c r="AH100" s="71"/>
      <c r="AI100" s="71"/>
      <c r="AJ100" s="71"/>
      <c r="AK100" s="73"/>
      <c r="AL100" s="74"/>
      <c r="AM100" s="62"/>
      <c r="AN100" s="62"/>
    </row>
    <row r="101" spans="1:38" ht="10.5" customHeight="1">
      <c r="A101" s="129"/>
      <c r="B101" s="130"/>
      <c r="C101" s="131"/>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3"/>
      <c r="AE101" s="133"/>
      <c r="AF101" s="133"/>
      <c r="AG101" s="133"/>
      <c r="AH101" s="133"/>
      <c r="AI101" s="133"/>
      <c r="AJ101" s="133"/>
      <c r="AK101" s="134"/>
      <c r="AL101" s="135"/>
    </row>
    <row r="102" spans="1:40" s="178" customFormat="1" ht="17.25" customHeight="1">
      <c r="A102" s="163"/>
      <c r="B102" s="139"/>
      <c r="C102" s="247" t="s">
        <v>402</v>
      </c>
      <c r="D102" s="247"/>
      <c r="E102" s="247"/>
      <c r="F102" s="247"/>
      <c r="G102" s="247"/>
      <c r="H102" s="247"/>
      <c r="I102" s="247"/>
      <c r="J102" s="247"/>
      <c r="K102" s="247"/>
      <c r="L102" s="247" t="s">
        <v>439</v>
      </c>
      <c r="M102" s="247"/>
      <c r="N102" s="247"/>
      <c r="O102" s="247"/>
      <c r="P102" s="247"/>
      <c r="Q102" s="247" t="s">
        <v>440</v>
      </c>
      <c r="R102" s="247"/>
      <c r="S102" s="247"/>
      <c r="T102" s="247"/>
      <c r="U102" s="247"/>
      <c r="V102" s="247" t="s">
        <v>441</v>
      </c>
      <c r="W102" s="247"/>
      <c r="X102" s="247"/>
      <c r="Y102" s="247"/>
      <c r="Z102" s="247"/>
      <c r="AA102" s="247" t="s">
        <v>442</v>
      </c>
      <c r="AB102" s="247"/>
      <c r="AC102" s="247"/>
      <c r="AD102" s="247"/>
      <c r="AE102" s="247"/>
      <c r="AF102" s="435" t="s">
        <v>443</v>
      </c>
      <c r="AG102" s="435"/>
      <c r="AH102" s="435"/>
      <c r="AI102" s="435"/>
      <c r="AJ102" s="435"/>
      <c r="AK102" s="216"/>
      <c r="AL102" s="217"/>
      <c r="AM102" s="177"/>
      <c r="AN102" s="177"/>
    </row>
    <row r="103" spans="1:40" s="178" customFormat="1" ht="17.25" customHeight="1">
      <c r="A103" s="163"/>
      <c r="B103" s="153"/>
      <c r="C103" s="439"/>
      <c r="D103" s="439"/>
      <c r="E103" s="439"/>
      <c r="F103" s="439"/>
      <c r="G103" s="439"/>
      <c r="H103" s="439"/>
      <c r="I103" s="439"/>
      <c r="J103" s="439"/>
      <c r="K103" s="439"/>
      <c r="L103" s="226" t="s">
        <v>444</v>
      </c>
      <c r="M103" s="226"/>
      <c r="N103" s="226"/>
      <c r="O103" s="226"/>
      <c r="P103" s="226"/>
      <c r="Q103" s="226" t="s">
        <v>445</v>
      </c>
      <c r="R103" s="226"/>
      <c r="S103" s="226"/>
      <c r="T103" s="226"/>
      <c r="U103" s="226"/>
      <c r="V103" s="226" t="s">
        <v>446</v>
      </c>
      <c r="W103" s="226"/>
      <c r="X103" s="226"/>
      <c r="Y103" s="226"/>
      <c r="Z103" s="226"/>
      <c r="AA103" s="226" t="s">
        <v>447</v>
      </c>
      <c r="AB103" s="226"/>
      <c r="AC103" s="226"/>
      <c r="AD103" s="226"/>
      <c r="AE103" s="226"/>
      <c r="AF103" s="98"/>
      <c r="AG103" s="98"/>
      <c r="AH103" s="98"/>
      <c r="AI103" s="98"/>
      <c r="AJ103" s="98"/>
      <c r="AK103" s="216"/>
      <c r="AL103" s="218"/>
      <c r="AM103" s="177"/>
      <c r="AN103" s="177"/>
    </row>
    <row r="104" spans="1:40" s="178" customFormat="1" ht="15.75" customHeight="1">
      <c r="A104" s="163"/>
      <c r="B104" s="164" t="s">
        <v>448</v>
      </c>
      <c r="C104" s="219"/>
      <c r="D104" s="188"/>
      <c r="E104" s="188"/>
      <c r="F104" s="188"/>
      <c r="G104" s="188"/>
      <c r="H104" s="188"/>
      <c r="I104" s="188"/>
      <c r="J104" s="188"/>
      <c r="K104" s="188"/>
      <c r="L104" s="308"/>
      <c r="M104" s="308"/>
      <c r="N104" s="308"/>
      <c r="O104" s="308"/>
      <c r="P104" s="308"/>
      <c r="Q104" s="308"/>
      <c r="R104" s="308"/>
      <c r="S104" s="308"/>
      <c r="T104" s="308"/>
      <c r="U104" s="308"/>
      <c r="V104" s="308"/>
      <c r="W104" s="308"/>
      <c r="X104" s="308"/>
      <c r="Y104" s="308"/>
      <c r="Z104" s="308"/>
      <c r="AA104" s="308"/>
      <c r="AB104" s="308"/>
      <c r="AC104" s="308"/>
      <c r="AD104" s="308"/>
      <c r="AE104" s="308"/>
      <c r="AF104" s="246"/>
      <c r="AG104" s="246"/>
      <c r="AH104" s="246"/>
      <c r="AI104" s="246"/>
      <c r="AJ104" s="246"/>
      <c r="AK104" s="216"/>
      <c r="AL104" s="220"/>
      <c r="AM104" s="177"/>
      <c r="AN104" s="177"/>
    </row>
    <row r="105" spans="1:40" s="178" customFormat="1" ht="15.75" customHeight="1">
      <c r="A105" s="163"/>
      <c r="B105" s="164" t="s">
        <v>416</v>
      </c>
      <c r="C105" s="165"/>
      <c r="D105" s="172"/>
      <c r="E105" s="172"/>
      <c r="F105" s="172"/>
      <c r="G105" s="172"/>
      <c r="H105" s="172"/>
      <c r="I105" s="172"/>
      <c r="J105" s="172"/>
      <c r="K105" s="172"/>
      <c r="L105" s="294">
        <v>80000000</v>
      </c>
      <c r="M105" s="294"/>
      <c r="N105" s="294"/>
      <c r="O105" s="294"/>
      <c r="P105" s="294"/>
      <c r="Q105" s="294">
        <v>0</v>
      </c>
      <c r="R105" s="294"/>
      <c r="S105" s="294"/>
      <c r="T105" s="294"/>
      <c r="U105" s="294"/>
      <c r="V105" s="294">
        <v>97000000</v>
      </c>
      <c r="W105" s="294"/>
      <c r="X105" s="294"/>
      <c r="Y105" s="294"/>
      <c r="Z105" s="294"/>
      <c r="AA105" s="243">
        <v>0</v>
      </c>
      <c r="AB105" s="243"/>
      <c r="AC105" s="243"/>
      <c r="AD105" s="243"/>
      <c r="AE105" s="243"/>
      <c r="AF105" s="331">
        <v>177000000</v>
      </c>
      <c r="AG105" s="331"/>
      <c r="AH105" s="331"/>
      <c r="AI105" s="331"/>
      <c r="AJ105" s="331"/>
      <c r="AK105" s="216"/>
      <c r="AL105" s="221"/>
      <c r="AM105" s="177">
        <v>0</v>
      </c>
      <c r="AN105" s="177"/>
    </row>
    <row r="106" spans="1:40" s="178" customFormat="1" ht="15.75" customHeight="1">
      <c r="A106" s="163"/>
      <c r="B106" s="164" t="s">
        <v>417</v>
      </c>
      <c r="C106" s="165"/>
      <c r="D106" s="172"/>
      <c r="E106" s="172"/>
      <c r="F106" s="172"/>
      <c r="G106" s="172"/>
      <c r="H106" s="172"/>
      <c r="I106" s="172"/>
      <c r="J106" s="172"/>
      <c r="K106" s="172"/>
      <c r="L106" s="429">
        <v>0</v>
      </c>
      <c r="M106" s="429"/>
      <c r="N106" s="429"/>
      <c r="O106" s="429"/>
      <c r="P106" s="429"/>
      <c r="Q106" s="429">
        <v>0</v>
      </c>
      <c r="R106" s="429"/>
      <c r="S106" s="429"/>
      <c r="T106" s="429"/>
      <c r="U106" s="429"/>
      <c r="V106" s="429">
        <v>0</v>
      </c>
      <c r="W106" s="429"/>
      <c r="X106" s="429"/>
      <c r="Y106" s="429"/>
      <c r="Z106" s="429"/>
      <c r="AA106" s="429">
        <v>0</v>
      </c>
      <c r="AB106" s="429"/>
      <c r="AC106" s="429"/>
      <c r="AD106" s="429"/>
      <c r="AE106" s="429"/>
      <c r="AF106" s="331">
        <v>0</v>
      </c>
      <c r="AG106" s="331"/>
      <c r="AH106" s="331"/>
      <c r="AI106" s="331"/>
      <c r="AJ106" s="331"/>
      <c r="AK106" s="216"/>
      <c r="AL106" s="221"/>
      <c r="AM106" s="177"/>
      <c r="AN106" s="177"/>
    </row>
    <row r="107" spans="1:40" s="178" customFormat="1" ht="15.75" customHeight="1" hidden="1">
      <c r="A107" s="163"/>
      <c r="B107" s="170" t="s">
        <v>449</v>
      </c>
      <c r="C107" s="171"/>
      <c r="D107" s="172"/>
      <c r="E107" s="172"/>
      <c r="F107" s="172"/>
      <c r="G107" s="172"/>
      <c r="H107" s="172"/>
      <c r="I107" s="172"/>
      <c r="J107" s="172"/>
      <c r="K107" s="172"/>
      <c r="L107" s="429">
        <v>0</v>
      </c>
      <c r="M107" s="429"/>
      <c r="N107" s="429"/>
      <c r="O107" s="429"/>
      <c r="P107" s="429"/>
      <c r="Q107" s="429">
        <v>0</v>
      </c>
      <c r="R107" s="429"/>
      <c r="S107" s="429"/>
      <c r="T107" s="429"/>
      <c r="U107" s="429"/>
      <c r="V107" s="429">
        <v>0</v>
      </c>
      <c r="W107" s="429"/>
      <c r="X107" s="429"/>
      <c r="Y107" s="429"/>
      <c r="Z107" s="429"/>
      <c r="AA107" s="429">
        <v>0</v>
      </c>
      <c r="AB107" s="429"/>
      <c r="AC107" s="429"/>
      <c r="AD107" s="429"/>
      <c r="AE107" s="429"/>
      <c r="AF107" s="331">
        <v>0</v>
      </c>
      <c r="AG107" s="331"/>
      <c r="AH107" s="331"/>
      <c r="AI107" s="331"/>
      <c r="AJ107" s="331"/>
      <c r="AK107" s="216"/>
      <c r="AL107" s="221"/>
      <c r="AM107" s="177"/>
      <c r="AN107" s="177"/>
    </row>
    <row r="108" spans="1:40" s="178" customFormat="1" ht="15.75" customHeight="1" hidden="1">
      <c r="A108" s="163"/>
      <c r="B108" s="170" t="s">
        <v>450</v>
      </c>
      <c r="C108" s="171"/>
      <c r="D108" s="172"/>
      <c r="E108" s="172"/>
      <c r="F108" s="172"/>
      <c r="G108" s="172"/>
      <c r="H108" s="172"/>
      <c r="I108" s="172"/>
      <c r="J108" s="172"/>
      <c r="K108" s="172"/>
      <c r="L108" s="429">
        <v>0</v>
      </c>
      <c r="M108" s="429"/>
      <c r="N108" s="429"/>
      <c r="O108" s="429"/>
      <c r="P108" s="429"/>
      <c r="Q108" s="429">
        <v>0</v>
      </c>
      <c r="R108" s="429"/>
      <c r="S108" s="429"/>
      <c r="T108" s="429"/>
      <c r="U108" s="429"/>
      <c r="V108" s="429">
        <v>0</v>
      </c>
      <c r="W108" s="429"/>
      <c r="X108" s="429"/>
      <c r="Y108" s="429"/>
      <c r="Z108" s="429"/>
      <c r="AA108" s="429">
        <v>0</v>
      </c>
      <c r="AB108" s="429"/>
      <c r="AC108" s="429"/>
      <c r="AD108" s="429"/>
      <c r="AE108" s="429"/>
      <c r="AF108" s="331">
        <v>0</v>
      </c>
      <c r="AG108" s="331"/>
      <c r="AH108" s="331"/>
      <c r="AI108" s="331"/>
      <c r="AJ108" s="331"/>
      <c r="AK108" s="216"/>
      <c r="AL108" s="221"/>
      <c r="AM108" s="177"/>
      <c r="AN108" s="177"/>
    </row>
    <row r="109" spans="1:40" s="169" customFormat="1" ht="15.75" customHeight="1">
      <c r="A109" s="163"/>
      <c r="B109" s="164" t="s">
        <v>420</v>
      </c>
      <c r="C109" s="165"/>
      <c r="D109" s="166"/>
      <c r="E109" s="166"/>
      <c r="F109" s="166"/>
      <c r="G109" s="166"/>
      <c r="H109" s="166"/>
      <c r="I109" s="166"/>
      <c r="J109" s="166"/>
      <c r="K109" s="166"/>
      <c r="L109" s="294">
        <v>0</v>
      </c>
      <c r="M109" s="294"/>
      <c r="N109" s="294"/>
      <c r="O109" s="294"/>
      <c r="P109" s="294"/>
      <c r="Q109" s="294">
        <v>0</v>
      </c>
      <c r="R109" s="294"/>
      <c r="S109" s="294"/>
      <c r="T109" s="294"/>
      <c r="U109" s="294"/>
      <c r="V109" s="294">
        <v>0</v>
      </c>
      <c r="W109" s="294"/>
      <c r="X109" s="294"/>
      <c r="Y109" s="294"/>
      <c r="Z109" s="294"/>
      <c r="AA109" s="294">
        <v>0</v>
      </c>
      <c r="AB109" s="294"/>
      <c r="AC109" s="294"/>
      <c r="AD109" s="294"/>
      <c r="AE109" s="294"/>
      <c r="AF109" s="331">
        <v>0</v>
      </c>
      <c r="AG109" s="331"/>
      <c r="AH109" s="331"/>
      <c r="AI109" s="331"/>
      <c r="AJ109" s="331"/>
      <c r="AK109" s="222"/>
      <c r="AL109" s="221"/>
      <c r="AM109" s="168"/>
      <c r="AN109" s="168"/>
    </row>
    <row r="110" spans="1:40" s="178" customFormat="1" ht="15.75" customHeight="1" hidden="1">
      <c r="A110" s="163"/>
      <c r="B110" s="170" t="s">
        <v>421</v>
      </c>
      <c r="C110" s="171"/>
      <c r="D110" s="172"/>
      <c r="E110" s="172"/>
      <c r="F110" s="172"/>
      <c r="G110" s="172"/>
      <c r="H110" s="172"/>
      <c r="I110" s="172"/>
      <c r="J110" s="172"/>
      <c r="K110" s="172"/>
      <c r="L110" s="444">
        <v>0</v>
      </c>
      <c r="M110" s="444"/>
      <c r="N110" s="444"/>
      <c r="O110" s="444"/>
      <c r="P110" s="444"/>
      <c r="Q110" s="444">
        <v>0</v>
      </c>
      <c r="R110" s="444"/>
      <c r="S110" s="444"/>
      <c r="T110" s="444"/>
      <c r="U110" s="444"/>
      <c r="V110" s="444">
        <v>0</v>
      </c>
      <c r="W110" s="444"/>
      <c r="X110" s="444"/>
      <c r="Y110" s="444"/>
      <c r="Z110" s="444"/>
      <c r="AA110" s="444">
        <v>0</v>
      </c>
      <c r="AB110" s="444"/>
      <c r="AC110" s="444"/>
      <c r="AD110" s="444"/>
      <c r="AE110" s="444"/>
      <c r="AF110" s="331">
        <v>0</v>
      </c>
      <c r="AG110" s="331"/>
      <c r="AH110" s="331"/>
      <c r="AI110" s="331"/>
      <c r="AJ110" s="331"/>
      <c r="AK110" s="216"/>
      <c r="AL110" s="221"/>
      <c r="AM110" s="177"/>
      <c r="AN110" s="177"/>
    </row>
    <row r="111" spans="1:40" s="178" customFormat="1" ht="15.75" customHeight="1">
      <c r="A111" s="163"/>
      <c r="B111" s="170" t="s">
        <v>451</v>
      </c>
      <c r="C111" s="171"/>
      <c r="D111" s="172"/>
      <c r="E111" s="172"/>
      <c r="F111" s="172"/>
      <c r="G111" s="172"/>
      <c r="H111" s="172"/>
      <c r="I111" s="172"/>
      <c r="J111" s="172"/>
      <c r="K111" s="172"/>
      <c r="L111" s="475">
        <v>0</v>
      </c>
      <c r="M111" s="475"/>
      <c r="N111" s="475"/>
      <c r="O111" s="475"/>
      <c r="P111" s="475"/>
      <c r="Q111" s="223"/>
      <c r="R111" s="223"/>
      <c r="S111" s="223"/>
      <c r="T111" s="223"/>
      <c r="U111" s="223"/>
      <c r="V111" s="223"/>
      <c r="W111" s="223"/>
      <c r="X111" s="223"/>
      <c r="Y111" s="223"/>
      <c r="Z111" s="223"/>
      <c r="AA111" s="223"/>
      <c r="AB111" s="223"/>
      <c r="AC111" s="223"/>
      <c r="AD111" s="223"/>
      <c r="AE111" s="223"/>
      <c r="AF111" s="306">
        <v>0</v>
      </c>
      <c r="AG111" s="306"/>
      <c r="AH111" s="306"/>
      <c r="AI111" s="306"/>
      <c r="AJ111" s="306"/>
      <c r="AK111" s="216"/>
      <c r="AL111" s="221"/>
      <c r="AM111" s="177"/>
      <c r="AN111" s="177"/>
    </row>
    <row r="112" spans="1:40" s="169" customFormat="1" ht="15.75" customHeight="1">
      <c r="A112" s="163"/>
      <c r="B112" s="164" t="s">
        <v>424</v>
      </c>
      <c r="C112" s="165"/>
      <c r="D112" s="166"/>
      <c r="E112" s="166"/>
      <c r="F112" s="166"/>
      <c r="G112" s="166"/>
      <c r="H112" s="166"/>
      <c r="I112" s="166"/>
      <c r="J112" s="166"/>
      <c r="K112" s="166"/>
      <c r="L112" s="294">
        <v>80000000</v>
      </c>
      <c r="M112" s="294"/>
      <c r="N112" s="294"/>
      <c r="O112" s="294"/>
      <c r="P112" s="294"/>
      <c r="Q112" s="294">
        <v>0</v>
      </c>
      <c r="R112" s="294"/>
      <c r="S112" s="294"/>
      <c r="T112" s="294"/>
      <c r="U112" s="294"/>
      <c r="V112" s="294">
        <v>97000000</v>
      </c>
      <c r="W112" s="294"/>
      <c r="X112" s="294"/>
      <c r="Y112" s="294"/>
      <c r="Z112" s="294"/>
      <c r="AA112" s="294">
        <v>0</v>
      </c>
      <c r="AB112" s="294"/>
      <c r="AC112" s="294"/>
      <c r="AD112" s="294"/>
      <c r="AE112" s="294"/>
      <c r="AF112" s="331">
        <v>177000000</v>
      </c>
      <c r="AG112" s="331"/>
      <c r="AH112" s="331"/>
      <c r="AI112" s="331"/>
      <c r="AJ112" s="331"/>
      <c r="AK112" s="222"/>
      <c r="AL112" s="221"/>
      <c r="AM112" s="168">
        <v>0</v>
      </c>
      <c r="AN112" s="168"/>
    </row>
    <row r="113" spans="1:40" s="178" customFormat="1" ht="15.75" customHeight="1">
      <c r="A113" s="163"/>
      <c r="B113" s="164" t="s">
        <v>425</v>
      </c>
      <c r="C113" s="179"/>
      <c r="D113" s="180"/>
      <c r="E113" s="180"/>
      <c r="F113" s="180"/>
      <c r="G113" s="180"/>
      <c r="H113" s="180"/>
      <c r="I113" s="180"/>
      <c r="J113" s="180"/>
      <c r="K113" s="180"/>
      <c r="L113" s="481"/>
      <c r="M113" s="481"/>
      <c r="N113" s="481"/>
      <c r="O113" s="481"/>
      <c r="P113" s="481"/>
      <c r="Q113" s="308"/>
      <c r="R113" s="308"/>
      <c r="S113" s="308"/>
      <c r="T113" s="308"/>
      <c r="U113" s="308"/>
      <c r="V113" s="308"/>
      <c r="W113" s="308"/>
      <c r="X113" s="308"/>
      <c r="Y113" s="308"/>
      <c r="Z113" s="308"/>
      <c r="AA113" s="308"/>
      <c r="AB113" s="308"/>
      <c r="AC113" s="308"/>
      <c r="AD113" s="308"/>
      <c r="AE113" s="308"/>
      <c r="AF113" s="246"/>
      <c r="AG113" s="246"/>
      <c r="AH113" s="246"/>
      <c r="AI113" s="246"/>
      <c r="AJ113" s="246"/>
      <c r="AK113" s="216"/>
      <c r="AL113" s="221"/>
      <c r="AM113" s="177"/>
      <c r="AN113" s="177"/>
    </row>
    <row r="114" spans="1:40" s="178" customFormat="1" ht="15.75" customHeight="1">
      <c r="A114" s="163"/>
      <c r="B114" s="164" t="s">
        <v>416</v>
      </c>
      <c r="C114" s="165"/>
      <c r="D114" s="172"/>
      <c r="E114" s="172"/>
      <c r="F114" s="172"/>
      <c r="G114" s="172"/>
      <c r="H114" s="172"/>
      <c r="I114" s="172"/>
      <c r="J114" s="172"/>
      <c r="K114" s="172"/>
      <c r="L114" s="294">
        <v>80000000</v>
      </c>
      <c r="M114" s="294"/>
      <c r="N114" s="294"/>
      <c r="O114" s="294"/>
      <c r="P114" s="294"/>
      <c r="Q114" s="294">
        <v>0</v>
      </c>
      <c r="R114" s="294"/>
      <c r="S114" s="294"/>
      <c r="T114" s="294"/>
      <c r="U114" s="294"/>
      <c r="V114" s="294">
        <v>97000000</v>
      </c>
      <c r="W114" s="294"/>
      <c r="X114" s="294"/>
      <c r="Y114" s="294"/>
      <c r="Z114" s="294"/>
      <c r="AA114" s="294"/>
      <c r="AB114" s="294"/>
      <c r="AC114" s="294"/>
      <c r="AD114" s="294"/>
      <c r="AE114" s="294"/>
      <c r="AF114" s="331">
        <v>177000000</v>
      </c>
      <c r="AG114" s="331"/>
      <c r="AH114" s="331"/>
      <c r="AI114" s="331"/>
      <c r="AJ114" s="331"/>
      <c r="AK114" s="216"/>
      <c r="AL114" s="221"/>
      <c r="AM114" s="177">
        <v>0</v>
      </c>
      <c r="AN114" s="177"/>
    </row>
    <row r="115" spans="1:40" s="169" customFormat="1" ht="15.75" customHeight="1">
      <c r="A115" s="163"/>
      <c r="B115" s="164" t="s">
        <v>417</v>
      </c>
      <c r="C115" s="165"/>
      <c r="D115" s="166"/>
      <c r="E115" s="166"/>
      <c r="F115" s="166"/>
      <c r="G115" s="166"/>
      <c r="H115" s="166"/>
      <c r="I115" s="166"/>
      <c r="J115" s="166"/>
      <c r="K115" s="166"/>
      <c r="L115" s="294">
        <v>0</v>
      </c>
      <c r="M115" s="294"/>
      <c r="N115" s="294"/>
      <c r="O115" s="294"/>
      <c r="P115" s="294"/>
      <c r="Q115" s="294">
        <v>0</v>
      </c>
      <c r="R115" s="294"/>
      <c r="S115" s="294"/>
      <c r="T115" s="294"/>
      <c r="U115" s="294"/>
      <c r="V115" s="294">
        <v>0</v>
      </c>
      <c r="W115" s="294"/>
      <c r="X115" s="294"/>
      <c r="Y115" s="294"/>
      <c r="Z115" s="294"/>
      <c r="AA115" s="294">
        <v>0</v>
      </c>
      <c r="AB115" s="294"/>
      <c r="AC115" s="294"/>
      <c r="AD115" s="294"/>
      <c r="AE115" s="294"/>
      <c r="AF115" s="331">
        <v>0</v>
      </c>
      <c r="AG115" s="331"/>
      <c r="AH115" s="331"/>
      <c r="AI115" s="331"/>
      <c r="AJ115" s="331"/>
      <c r="AK115" s="222"/>
      <c r="AL115" s="221"/>
      <c r="AM115" s="168"/>
      <c r="AN115" s="168"/>
    </row>
    <row r="116" spans="1:40" s="178" customFormat="1" ht="15.75" customHeight="1">
      <c r="A116" s="163"/>
      <c r="B116" s="170" t="s">
        <v>426</v>
      </c>
      <c r="C116" s="171"/>
      <c r="D116" s="172"/>
      <c r="E116" s="172"/>
      <c r="F116" s="172"/>
      <c r="G116" s="172"/>
      <c r="H116" s="172"/>
      <c r="I116" s="172"/>
      <c r="J116" s="172"/>
      <c r="K116" s="172"/>
      <c r="L116" s="429">
        <v>0</v>
      </c>
      <c r="M116" s="429"/>
      <c r="N116" s="429"/>
      <c r="O116" s="429"/>
      <c r="P116" s="429"/>
      <c r="Q116" s="429">
        <v>0</v>
      </c>
      <c r="R116" s="429"/>
      <c r="S116" s="429"/>
      <c r="T116" s="429"/>
      <c r="U116" s="429"/>
      <c r="V116" s="429">
        <v>0</v>
      </c>
      <c r="W116" s="429"/>
      <c r="X116" s="429"/>
      <c r="Y116" s="429"/>
      <c r="Z116" s="429"/>
      <c r="AA116" s="429">
        <v>0</v>
      </c>
      <c r="AB116" s="429"/>
      <c r="AC116" s="429"/>
      <c r="AD116" s="429"/>
      <c r="AE116" s="429"/>
      <c r="AF116" s="306">
        <v>0</v>
      </c>
      <c r="AG116" s="306"/>
      <c r="AH116" s="306"/>
      <c r="AI116" s="306"/>
      <c r="AJ116" s="306"/>
      <c r="AK116" s="216"/>
      <c r="AL116" s="221"/>
      <c r="AM116" s="177"/>
      <c r="AN116" s="177"/>
    </row>
    <row r="117" spans="1:40" s="169" customFormat="1" ht="15.75" customHeight="1">
      <c r="A117" s="163"/>
      <c r="B117" s="164" t="s">
        <v>420</v>
      </c>
      <c r="C117" s="165"/>
      <c r="D117" s="166"/>
      <c r="E117" s="166"/>
      <c r="F117" s="166"/>
      <c r="G117" s="166"/>
      <c r="H117" s="166"/>
      <c r="I117" s="166"/>
      <c r="J117" s="166"/>
      <c r="K117" s="166"/>
      <c r="L117" s="294">
        <v>0</v>
      </c>
      <c r="M117" s="294"/>
      <c r="N117" s="294"/>
      <c r="O117" s="294"/>
      <c r="P117" s="294"/>
      <c r="Q117" s="294">
        <v>0</v>
      </c>
      <c r="R117" s="294"/>
      <c r="S117" s="294"/>
      <c r="T117" s="294"/>
      <c r="U117" s="294"/>
      <c r="V117" s="294">
        <v>0</v>
      </c>
      <c r="W117" s="294"/>
      <c r="X117" s="294"/>
      <c r="Y117" s="294"/>
      <c r="Z117" s="294"/>
      <c r="AA117" s="294">
        <v>0</v>
      </c>
      <c r="AB117" s="294"/>
      <c r="AC117" s="294"/>
      <c r="AD117" s="294"/>
      <c r="AE117" s="294"/>
      <c r="AF117" s="331">
        <v>0</v>
      </c>
      <c r="AG117" s="331"/>
      <c r="AH117" s="331"/>
      <c r="AI117" s="331"/>
      <c r="AJ117" s="331"/>
      <c r="AK117" s="222"/>
      <c r="AL117" s="221"/>
      <c r="AM117" s="168"/>
      <c r="AN117" s="168"/>
    </row>
    <row r="118" spans="1:40" s="178" customFormat="1" ht="15.75" customHeight="1" hidden="1">
      <c r="A118" s="163"/>
      <c r="B118" s="170" t="s">
        <v>421</v>
      </c>
      <c r="C118" s="171"/>
      <c r="D118" s="172"/>
      <c r="E118" s="172"/>
      <c r="F118" s="172"/>
      <c r="G118" s="172"/>
      <c r="H118" s="172"/>
      <c r="I118" s="172"/>
      <c r="J118" s="172"/>
      <c r="K118" s="172"/>
      <c r="L118" s="293">
        <v>0</v>
      </c>
      <c r="M118" s="293"/>
      <c r="N118" s="293"/>
      <c r="O118" s="293"/>
      <c r="P118" s="293"/>
      <c r="Q118" s="293">
        <v>0</v>
      </c>
      <c r="R118" s="293"/>
      <c r="S118" s="293"/>
      <c r="T118" s="293"/>
      <c r="U118" s="293"/>
      <c r="V118" s="293">
        <v>0</v>
      </c>
      <c r="W118" s="293"/>
      <c r="X118" s="293"/>
      <c r="Y118" s="293"/>
      <c r="Z118" s="293"/>
      <c r="AA118" s="293">
        <v>0</v>
      </c>
      <c r="AB118" s="293"/>
      <c r="AC118" s="293"/>
      <c r="AD118" s="293"/>
      <c r="AE118" s="293"/>
      <c r="AF118" s="331">
        <v>0</v>
      </c>
      <c r="AG118" s="331"/>
      <c r="AH118" s="331"/>
      <c r="AI118" s="331"/>
      <c r="AJ118" s="331"/>
      <c r="AK118" s="216"/>
      <c r="AL118" s="221"/>
      <c r="AM118" s="177"/>
      <c r="AN118" s="177"/>
    </row>
    <row r="119" spans="1:40" s="178" customFormat="1" ht="15.75" customHeight="1">
      <c r="A119" s="163"/>
      <c r="B119" s="170" t="s">
        <v>451</v>
      </c>
      <c r="C119" s="171"/>
      <c r="D119" s="172"/>
      <c r="E119" s="172"/>
      <c r="F119" s="172"/>
      <c r="G119" s="172"/>
      <c r="H119" s="172"/>
      <c r="I119" s="172"/>
      <c r="J119" s="172"/>
      <c r="K119" s="172"/>
      <c r="L119" s="475">
        <v>0</v>
      </c>
      <c r="M119" s="475"/>
      <c r="N119" s="475"/>
      <c r="O119" s="475"/>
      <c r="P119" s="475"/>
      <c r="Q119" s="224"/>
      <c r="R119" s="224"/>
      <c r="S119" s="224"/>
      <c r="T119" s="224"/>
      <c r="U119" s="224"/>
      <c r="V119" s="224"/>
      <c r="W119" s="224"/>
      <c r="X119" s="224"/>
      <c r="Y119" s="224"/>
      <c r="Z119" s="224"/>
      <c r="AA119" s="224"/>
      <c r="AB119" s="224"/>
      <c r="AC119" s="224"/>
      <c r="AD119" s="224"/>
      <c r="AE119" s="224"/>
      <c r="AF119" s="306">
        <v>0</v>
      </c>
      <c r="AG119" s="306"/>
      <c r="AH119" s="306"/>
      <c r="AI119" s="306"/>
      <c r="AJ119" s="306"/>
      <c r="AK119" s="216"/>
      <c r="AL119" s="221"/>
      <c r="AM119" s="177"/>
      <c r="AN119" s="177"/>
    </row>
    <row r="120" spans="1:40" s="178" customFormat="1" ht="15.75" customHeight="1">
      <c r="A120" s="163"/>
      <c r="B120" s="164" t="s">
        <v>424</v>
      </c>
      <c r="C120" s="165"/>
      <c r="D120" s="172"/>
      <c r="E120" s="172"/>
      <c r="F120" s="172"/>
      <c r="G120" s="172"/>
      <c r="H120" s="172"/>
      <c r="I120" s="172"/>
      <c r="J120" s="172"/>
      <c r="K120" s="172"/>
      <c r="L120" s="294">
        <v>80000000</v>
      </c>
      <c r="M120" s="294"/>
      <c r="N120" s="294"/>
      <c r="O120" s="294"/>
      <c r="P120" s="294"/>
      <c r="Q120" s="294">
        <v>0</v>
      </c>
      <c r="R120" s="294"/>
      <c r="S120" s="294"/>
      <c r="T120" s="294"/>
      <c r="U120" s="294"/>
      <c r="V120" s="294">
        <v>97000000</v>
      </c>
      <c r="W120" s="294"/>
      <c r="X120" s="294"/>
      <c r="Y120" s="294"/>
      <c r="Z120" s="294"/>
      <c r="AA120" s="294">
        <v>0</v>
      </c>
      <c r="AB120" s="294"/>
      <c r="AC120" s="294"/>
      <c r="AD120" s="294"/>
      <c r="AE120" s="294"/>
      <c r="AF120" s="331">
        <v>177000000</v>
      </c>
      <c r="AG120" s="331"/>
      <c r="AH120" s="331"/>
      <c r="AI120" s="331"/>
      <c r="AJ120" s="331"/>
      <c r="AK120" s="216"/>
      <c r="AL120" s="221"/>
      <c r="AM120" s="177">
        <v>0</v>
      </c>
      <c r="AN120" s="177"/>
    </row>
    <row r="121" spans="1:40" s="178" customFormat="1" ht="15.75" customHeight="1">
      <c r="A121" s="163"/>
      <c r="B121" s="164" t="s">
        <v>428</v>
      </c>
      <c r="C121" s="179"/>
      <c r="D121" s="180"/>
      <c r="E121" s="180"/>
      <c r="F121" s="180"/>
      <c r="G121" s="180"/>
      <c r="H121" s="180"/>
      <c r="I121" s="180"/>
      <c r="J121" s="180"/>
      <c r="K121" s="180"/>
      <c r="L121" s="308"/>
      <c r="M121" s="308"/>
      <c r="N121" s="308"/>
      <c r="O121" s="308"/>
      <c r="P121" s="308"/>
      <c r="Q121" s="308"/>
      <c r="R121" s="308"/>
      <c r="S121" s="308"/>
      <c r="T121" s="308"/>
      <c r="U121" s="308"/>
      <c r="V121" s="308"/>
      <c r="W121" s="308"/>
      <c r="X121" s="308"/>
      <c r="Y121" s="308"/>
      <c r="Z121" s="308"/>
      <c r="AA121" s="308"/>
      <c r="AB121" s="308"/>
      <c r="AC121" s="308"/>
      <c r="AD121" s="308"/>
      <c r="AE121" s="308"/>
      <c r="AF121" s="246"/>
      <c r="AG121" s="246"/>
      <c r="AH121" s="246"/>
      <c r="AI121" s="246"/>
      <c r="AJ121" s="246"/>
      <c r="AK121" s="216"/>
      <c r="AL121" s="221"/>
      <c r="AM121" s="177"/>
      <c r="AN121" s="177"/>
    </row>
    <row r="122" spans="1:40" s="178" customFormat="1" ht="15.75" customHeight="1">
      <c r="A122" s="163"/>
      <c r="B122" s="164" t="s">
        <v>429</v>
      </c>
      <c r="C122" s="171"/>
      <c r="D122" s="172"/>
      <c r="E122" s="172"/>
      <c r="F122" s="172"/>
      <c r="G122" s="172"/>
      <c r="H122" s="172"/>
      <c r="I122" s="172"/>
      <c r="J122" s="172"/>
      <c r="K122" s="172"/>
      <c r="L122" s="456">
        <v>0</v>
      </c>
      <c r="M122" s="456"/>
      <c r="N122" s="456"/>
      <c r="O122" s="456"/>
      <c r="P122" s="456"/>
      <c r="Q122" s="456">
        <v>0</v>
      </c>
      <c r="R122" s="456"/>
      <c r="S122" s="456"/>
      <c r="T122" s="456"/>
      <c r="U122" s="456"/>
      <c r="V122" s="456">
        <v>0</v>
      </c>
      <c r="W122" s="456"/>
      <c r="X122" s="456"/>
      <c r="Y122" s="456"/>
      <c r="Z122" s="456"/>
      <c r="AA122" s="456">
        <v>0</v>
      </c>
      <c r="AB122" s="456"/>
      <c r="AC122" s="456"/>
      <c r="AD122" s="456"/>
      <c r="AE122" s="456"/>
      <c r="AF122" s="307">
        <v>0</v>
      </c>
      <c r="AG122" s="307"/>
      <c r="AH122" s="307"/>
      <c r="AI122" s="307"/>
      <c r="AJ122" s="307"/>
      <c r="AK122" s="216"/>
      <c r="AL122" s="221"/>
      <c r="AM122" s="177">
        <v>0</v>
      </c>
      <c r="AN122" s="177"/>
    </row>
    <row r="123" spans="1:40" s="178" customFormat="1" ht="15.75" customHeight="1">
      <c r="A123" s="163"/>
      <c r="B123" s="164" t="s">
        <v>430</v>
      </c>
      <c r="C123" s="187"/>
      <c r="D123" s="188"/>
      <c r="E123" s="188"/>
      <c r="F123" s="188"/>
      <c r="G123" s="188"/>
      <c r="H123" s="188"/>
      <c r="I123" s="188"/>
      <c r="J123" s="188"/>
      <c r="K123" s="188"/>
      <c r="L123" s="474">
        <v>0</v>
      </c>
      <c r="M123" s="474"/>
      <c r="N123" s="474"/>
      <c r="O123" s="474"/>
      <c r="P123" s="474"/>
      <c r="Q123" s="474">
        <v>0</v>
      </c>
      <c r="R123" s="474"/>
      <c r="S123" s="474"/>
      <c r="T123" s="474"/>
      <c r="U123" s="474"/>
      <c r="V123" s="474">
        <v>0</v>
      </c>
      <c r="W123" s="474"/>
      <c r="X123" s="474"/>
      <c r="Y123" s="474"/>
      <c r="Z123" s="474"/>
      <c r="AA123" s="474">
        <v>0</v>
      </c>
      <c r="AB123" s="474"/>
      <c r="AC123" s="474"/>
      <c r="AD123" s="474"/>
      <c r="AE123" s="474"/>
      <c r="AF123" s="454">
        <v>0</v>
      </c>
      <c r="AG123" s="454"/>
      <c r="AH123" s="454"/>
      <c r="AI123" s="454"/>
      <c r="AJ123" s="454"/>
      <c r="AK123" s="216"/>
      <c r="AL123" s="221"/>
      <c r="AM123" s="177">
        <v>0</v>
      </c>
      <c r="AN123" s="177"/>
    </row>
    <row r="124" spans="1:38" ht="12" customHeight="1" hidden="1">
      <c r="A124" s="129"/>
      <c r="B124" s="130"/>
      <c r="C124" s="131"/>
      <c r="D124" s="132"/>
      <c r="E124" s="132"/>
      <c r="F124" s="132"/>
      <c r="G124" s="132"/>
      <c r="H124" s="132"/>
      <c r="I124" s="132"/>
      <c r="J124" s="132"/>
      <c r="K124" s="132"/>
      <c r="L124" s="228"/>
      <c r="M124" s="228"/>
      <c r="N124" s="228"/>
      <c r="O124" s="228"/>
      <c r="P124" s="228"/>
      <c r="Q124" s="228"/>
      <c r="R124" s="228"/>
      <c r="S124" s="228"/>
      <c r="T124" s="228"/>
      <c r="U124" s="228"/>
      <c r="V124" s="228"/>
      <c r="W124" s="228"/>
      <c r="X124" s="228"/>
      <c r="Y124" s="228"/>
      <c r="Z124" s="228"/>
      <c r="AA124" s="228"/>
      <c r="AB124" s="228"/>
      <c r="AC124" s="228"/>
      <c r="AD124" s="229"/>
      <c r="AE124" s="229"/>
      <c r="AF124" s="455">
        <v>0</v>
      </c>
      <c r="AG124" s="455"/>
      <c r="AH124" s="455"/>
      <c r="AI124" s="455"/>
      <c r="AJ124" s="455"/>
      <c r="AK124" s="134"/>
      <c r="AL124" s="230"/>
    </row>
    <row r="125" spans="1:38" ht="25.5" customHeight="1">
      <c r="A125" s="129"/>
      <c r="B125" s="130"/>
      <c r="C125" s="131"/>
      <c r="D125" s="132"/>
      <c r="E125" s="132"/>
      <c r="F125" s="132"/>
      <c r="G125" s="132"/>
      <c r="H125" s="132"/>
      <c r="I125" s="132"/>
      <c r="J125" s="132"/>
      <c r="K125" s="132"/>
      <c r="L125" s="228"/>
      <c r="M125" s="228"/>
      <c r="N125" s="228"/>
      <c r="O125" s="228"/>
      <c r="P125" s="228"/>
      <c r="Q125" s="228"/>
      <c r="R125" s="228"/>
      <c r="S125" s="228"/>
      <c r="T125" s="228"/>
      <c r="U125" s="228"/>
      <c r="V125" s="228"/>
      <c r="W125" s="228"/>
      <c r="X125" s="228"/>
      <c r="Y125" s="228"/>
      <c r="Z125" s="228"/>
      <c r="AA125" s="228"/>
      <c r="AB125" s="228"/>
      <c r="AC125" s="228"/>
      <c r="AD125" s="229"/>
      <c r="AE125" s="229"/>
      <c r="AF125" s="231"/>
      <c r="AG125" s="231"/>
      <c r="AH125" s="231"/>
      <c r="AI125" s="231"/>
      <c r="AJ125" s="231"/>
      <c r="AK125" s="134"/>
      <c r="AL125" s="230"/>
    </row>
    <row r="126" spans="1:40" s="128" customFormat="1" ht="44.25" customHeight="1">
      <c r="A126" s="117" t="s">
        <v>209</v>
      </c>
      <c r="B126" s="118" t="s">
        <v>354</v>
      </c>
      <c r="C126" s="119" t="s">
        <v>452</v>
      </c>
      <c r="D126" s="232"/>
      <c r="E126" s="232"/>
      <c r="F126" s="232"/>
      <c r="G126" s="232"/>
      <c r="H126" s="232"/>
      <c r="I126" s="232"/>
      <c r="J126" s="232"/>
      <c r="K126" s="232"/>
      <c r="L126" s="232"/>
      <c r="M126" s="232"/>
      <c r="N126" s="232"/>
      <c r="O126" s="232"/>
      <c r="P126" s="232"/>
      <c r="Q126" s="232"/>
      <c r="R126" s="232"/>
      <c r="S126" s="232"/>
      <c r="T126" s="232"/>
      <c r="U126" s="232"/>
      <c r="V126" s="124"/>
      <c r="W126" s="124"/>
      <c r="X126" s="124"/>
      <c r="Y126" s="124"/>
      <c r="Z126" s="124"/>
      <c r="AA126" s="124"/>
      <c r="AB126" s="124"/>
      <c r="AC126" s="124"/>
      <c r="AD126" s="124"/>
      <c r="AE126" s="233"/>
      <c r="AF126" s="233"/>
      <c r="AG126" s="233"/>
      <c r="AH126" s="233"/>
      <c r="AI126" s="233"/>
      <c r="AJ126" s="233"/>
      <c r="AK126" s="125"/>
      <c r="AL126" s="234"/>
      <c r="AM126" s="127"/>
      <c r="AN126" s="127"/>
    </row>
    <row r="127" spans="1:40" s="63" customFormat="1" ht="18.75" customHeight="1">
      <c r="A127" s="68"/>
      <c r="B127" s="69"/>
      <c r="C127" s="235"/>
      <c r="D127" s="235"/>
      <c r="E127" s="235"/>
      <c r="F127" s="235"/>
      <c r="G127" s="235"/>
      <c r="H127" s="235"/>
      <c r="I127" s="235"/>
      <c r="J127" s="235"/>
      <c r="K127" s="235"/>
      <c r="L127" s="235"/>
      <c r="M127" s="235"/>
      <c r="N127" s="235"/>
      <c r="O127" s="235"/>
      <c r="P127" s="235"/>
      <c r="Q127" s="235"/>
      <c r="R127" s="235"/>
      <c r="S127" s="235"/>
      <c r="T127" s="235"/>
      <c r="U127" s="235"/>
      <c r="V127" s="71"/>
      <c r="W127" s="71"/>
      <c r="X127" s="423" t="s">
        <v>304</v>
      </c>
      <c r="Y127" s="424"/>
      <c r="Z127" s="424"/>
      <c r="AA127" s="424"/>
      <c r="AB127" s="424"/>
      <c r="AC127" s="424"/>
      <c r="AD127" s="70"/>
      <c r="AE127" s="423" t="s">
        <v>305</v>
      </c>
      <c r="AF127" s="424"/>
      <c r="AG127" s="424"/>
      <c r="AH127" s="424"/>
      <c r="AI127" s="424"/>
      <c r="AJ127" s="424"/>
      <c r="AK127" s="73"/>
      <c r="AL127" s="236"/>
      <c r="AM127" s="62"/>
      <c r="AN127" s="62"/>
    </row>
    <row r="128" spans="1:40" s="63" customFormat="1" ht="18.75" customHeight="1">
      <c r="A128" s="68"/>
      <c r="B128" s="69"/>
      <c r="C128" s="58" t="s">
        <v>453</v>
      </c>
      <c r="D128" s="75"/>
      <c r="E128" s="75"/>
      <c r="F128" s="75"/>
      <c r="G128" s="75"/>
      <c r="H128" s="75"/>
      <c r="I128" s="75"/>
      <c r="J128" s="75"/>
      <c r="K128" s="75"/>
      <c r="L128" s="75"/>
      <c r="M128" s="75"/>
      <c r="N128" s="75"/>
      <c r="O128" s="75"/>
      <c r="P128" s="75"/>
      <c r="Q128" s="75"/>
      <c r="R128" s="75"/>
      <c r="S128" s="75"/>
      <c r="T128" s="75"/>
      <c r="U128" s="75"/>
      <c r="V128" s="70"/>
      <c r="W128" s="70"/>
      <c r="X128" s="305">
        <v>164905827823</v>
      </c>
      <c r="Y128" s="305"/>
      <c r="Z128" s="305"/>
      <c r="AA128" s="305"/>
      <c r="AB128" s="305"/>
      <c r="AC128" s="305"/>
      <c r="AD128" s="237"/>
      <c r="AE128" s="305">
        <v>150546158350</v>
      </c>
      <c r="AF128" s="305"/>
      <c r="AG128" s="305"/>
      <c r="AH128" s="305"/>
      <c r="AI128" s="305"/>
      <c r="AJ128" s="305"/>
      <c r="AK128" s="73"/>
      <c r="AL128" s="77"/>
      <c r="AM128" s="62"/>
      <c r="AN128" s="62"/>
    </row>
    <row r="129" spans="1:40" s="63" customFormat="1" ht="18.75" customHeight="1">
      <c r="A129" s="68"/>
      <c r="B129" s="69"/>
      <c r="C129" s="63" t="s">
        <v>454</v>
      </c>
      <c r="D129" s="75"/>
      <c r="E129" s="75"/>
      <c r="F129" s="75"/>
      <c r="G129" s="75"/>
      <c r="H129" s="75"/>
      <c r="I129" s="75"/>
      <c r="J129" s="75"/>
      <c r="K129" s="75"/>
      <c r="L129" s="75"/>
      <c r="M129" s="75"/>
      <c r="N129" s="75"/>
      <c r="O129" s="75"/>
      <c r="P129" s="75"/>
      <c r="Q129" s="75"/>
      <c r="R129" s="75"/>
      <c r="S129" s="75"/>
      <c r="T129" s="75"/>
      <c r="U129" s="75"/>
      <c r="V129" s="71"/>
      <c r="W129" s="71"/>
      <c r="X129" s="203"/>
      <c r="Y129" s="203"/>
      <c r="Z129" s="203"/>
      <c r="AA129" s="203"/>
      <c r="AB129" s="203"/>
      <c r="AC129" s="203"/>
      <c r="AD129" s="87"/>
      <c r="AE129" s="203"/>
      <c r="AF129" s="203"/>
      <c r="AG129" s="203"/>
      <c r="AH129" s="203"/>
      <c r="AI129" s="203"/>
      <c r="AJ129" s="203"/>
      <c r="AK129" s="73"/>
      <c r="AL129" s="74"/>
      <c r="AM129" s="62"/>
      <c r="AN129" s="62"/>
    </row>
    <row r="130" spans="1:40" s="63" customFormat="1" ht="18.75" customHeight="1">
      <c r="A130" s="68"/>
      <c r="B130" s="69"/>
      <c r="C130" s="63" t="s">
        <v>455</v>
      </c>
      <c r="D130" s="71"/>
      <c r="E130" s="71"/>
      <c r="F130" s="71"/>
      <c r="G130" s="71"/>
      <c r="H130" s="71"/>
      <c r="I130" s="71"/>
      <c r="J130" s="71"/>
      <c r="K130" s="71"/>
      <c r="L130" s="71"/>
      <c r="M130" s="71"/>
      <c r="N130" s="71"/>
      <c r="O130" s="71"/>
      <c r="P130" s="71"/>
      <c r="Q130" s="71"/>
      <c r="R130" s="71"/>
      <c r="S130" s="71"/>
      <c r="T130" s="71"/>
      <c r="U130" s="71"/>
      <c r="V130" s="71"/>
      <c r="W130" s="71"/>
      <c r="X130" s="203">
        <v>164806677735</v>
      </c>
      <c r="Y130" s="203"/>
      <c r="Z130" s="203"/>
      <c r="AA130" s="203"/>
      <c r="AB130" s="203"/>
      <c r="AC130" s="203"/>
      <c r="AD130" s="87"/>
      <c r="AE130" s="203">
        <v>150447008262</v>
      </c>
      <c r="AF130" s="203"/>
      <c r="AG130" s="203"/>
      <c r="AH130" s="203"/>
      <c r="AI130" s="203"/>
      <c r="AJ130" s="203"/>
      <c r="AK130" s="73"/>
      <c r="AL130" s="74"/>
      <c r="AM130" s="62">
        <v>0</v>
      </c>
      <c r="AN130" s="62">
        <v>0</v>
      </c>
    </row>
    <row r="131" spans="1:40" s="63" customFormat="1" ht="21" customHeight="1">
      <c r="A131" s="68"/>
      <c r="B131" s="69"/>
      <c r="C131" s="63" t="s">
        <v>456</v>
      </c>
      <c r="D131" s="71"/>
      <c r="E131" s="71"/>
      <c r="F131" s="71"/>
      <c r="G131" s="71"/>
      <c r="H131" s="71"/>
      <c r="I131" s="71"/>
      <c r="J131" s="71"/>
      <c r="K131" s="71"/>
      <c r="L131" s="71"/>
      <c r="M131" s="71"/>
      <c r="N131" s="71"/>
      <c r="O131" s="71"/>
      <c r="P131" s="71"/>
      <c r="Q131" s="71"/>
      <c r="R131" s="71"/>
      <c r="S131" s="71"/>
      <c r="T131" s="71"/>
      <c r="U131" s="71"/>
      <c r="V131" s="71"/>
      <c r="W131" s="71"/>
      <c r="X131" s="203">
        <v>99150088</v>
      </c>
      <c r="Y131" s="203"/>
      <c r="Z131" s="203"/>
      <c r="AA131" s="203"/>
      <c r="AB131" s="203"/>
      <c r="AC131" s="203"/>
      <c r="AD131" s="87"/>
      <c r="AE131" s="203">
        <v>99150088</v>
      </c>
      <c r="AF131" s="203"/>
      <c r="AG131" s="203"/>
      <c r="AH131" s="203"/>
      <c r="AI131" s="203"/>
      <c r="AJ131" s="203"/>
      <c r="AK131" s="73"/>
      <c r="AL131" s="74"/>
      <c r="AM131" s="62">
        <v>0</v>
      </c>
      <c r="AN131" s="62">
        <v>0</v>
      </c>
    </row>
    <row r="132" spans="1:40" s="63" customFormat="1" ht="15" customHeight="1">
      <c r="A132" s="68"/>
      <c r="B132" s="69"/>
      <c r="D132" s="71"/>
      <c r="E132" s="71"/>
      <c r="F132" s="71"/>
      <c r="G132" s="71"/>
      <c r="H132" s="71"/>
      <c r="I132" s="71"/>
      <c r="J132" s="71"/>
      <c r="K132" s="71"/>
      <c r="L132" s="71"/>
      <c r="M132" s="71"/>
      <c r="N132" s="71"/>
      <c r="O132" s="71"/>
      <c r="P132" s="71"/>
      <c r="Q132" s="71"/>
      <c r="R132" s="71"/>
      <c r="S132" s="71"/>
      <c r="T132" s="71"/>
      <c r="U132" s="71"/>
      <c r="V132" s="71"/>
      <c r="W132" s="71"/>
      <c r="X132" s="76"/>
      <c r="Y132" s="76"/>
      <c r="Z132" s="76"/>
      <c r="AA132" s="76"/>
      <c r="AB132" s="76"/>
      <c r="AC132" s="76"/>
      <c r="AD132" s="87"/>
      <c r="AE132" s="76"/>
      <c r="AF132" s="76"/>
      <c r="AG132" s="76"/>
      <c r="AH132" s="76"/>
      <c r="AI132" s="76"/>
      <c r="AJ132" s="76"/>
      <c r="AK132" s="73"/>
      <c r="AL132" s="74"/>
      <c r="AM132" s="62"/>
      <c r="AN132" s="62"/>
    </row>
    <row r="133" spans="1:40" s="86" customFormat="1" ht="99.75" customHeight="1">
      <c r="A133" s="80"/>
      <c r="B133" s="81"/>
      <c r="C133" s="493" t="s">
        <v>704</v>
      </c>
      <c r="D133" s="493"/>
      <c r="E133" s="493"/>
      <c r="F133" s="493"/>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493"/>
      <c r="AH133" s="493"/>
      <c r="AI133" s="493"/>
      <c r="AJ133" s="493"/>
      <c r="AK133" s="83"/>
      <c r="AL133" s="103"/>
      <c r="AM133" s="85"/>
      <c r="AN133" s="85"/>
    </row>
    <row r="134" spans="1:40" s="86" customFormat="1" ht="9" customHeight="1">
      <c r="A134" s="80"/>
      <c r="B134" s="81"/>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83"/>
      <c r="AL134" s="103"/>
      <c r="AM134" s="85"/>
      <c r="AN134" s="85"/>
    </row>
    <row r="135" spans="1:40" s="86" customFormat="1" ht="65.25" customHeight="1">
      <c r="A135" s="80"/>
      <c r="B135" s="81"/>
      <c r="C135" s="330" t="s">
        <v>705</v>
      </c>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83"/>
      <c r="AL135" s="103"/>
      <c r="AM135" s="85"/>
      <c r="AN135" s="85"/>
    </row>
    <row r="136" spans="1:40" s="86" customFormat="1" ht="30.75" customHeight="1">
      <c r="A136" s="80"/>
      <c r="B136" s="81"/>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c r="AF136" s="238"/>
      <c r="AG136" s="238"/>
      <c r="AH136" s="238"/>
      <c r="AI136" s="238"/>
      <c r="AJ136" s="238"/>
      <c r="AK136" s="83"/>
      <c r="AL136" s="103"/>
      <c r="AM136" s="85"/>
      <c r="AN136" s="85"/>
    </row>
    <row r="137" spans="1:40" s="58" customFormat="1" ht="18.75" customHeight="1" hidden="1">
      <c r="A137" s="68" t="s">
        <v>265</v>
      </c>
      <c r="B137" s="69" t="s">
        <v>354</v>
      </c>
      <c r="C137" s="58" t="s">
        <v>457</v>
      </c>
      <c r="D137" s="70"/>
      <c r="E137" s="70"/>
      <c r="F137" s="70"/>
      <c r="G137" s="70"/>
      <c r="H137" s="70"/>
      <c r="I137" s="70"/>
      <c r="J137" s="70"/>
      <c r="K137" s="70"/>
      <c r="L137" s="70"/>
      <c r="M137" s="70"/>
      <c r="N137" s="70"/>
      <c r="O137" s="70"/>
      <c r="P137" s="70"/>
      <c r="Q137" s="70"/>
      <c r="R137" s="70"/>
      <c r="S137" s="70"/>
      <c r="T137" s="70"/>
      <c r="U137" s="70"/>
      <c r="V137" s="70"/>
      <c r="W137" s="70"/>
      <c r="X137" s="423" t="s">
        <v>458</v>
      </c>
      <c r="Y137" s="424"/>
      <c r="Z137" s="424"/>
      <c r="AA137" s="424"/>
      <c r="AB137" s="424"/>
      <c r="AC137" s="424"/>
      <c r="AD137" s="70"/>
      <c r="AE137" s="423" t="s">
        <v>305</v>
      </c>
      <c r="AF137" s="424"/>
      <c r="AG137" s="424"/>
      <c r="AH137" s="424"/>
      <c r="AI137" s="424"/>
      <c r="AJ137" s="424"/>
      <c r="AK137" s="88"/>
      <c r="AL137" s="89"/>
      <c r="AM137" s="90"/>
      <c r="AN137" s="90"/>
    </row>
    <row r="138" spans="1:40" s="63" customFormat="1" ht="18.75" customHeight="1" hidden="1">
      <c r="A138" s="68"/>
      <c r="B138" s="69"/>
      <c r="C138" s="63" t="s">
        <v>459</v>
      </c>
      <c r="D138" s="71"/>
      <c r="E138" s="71"/>
      <c r="F138" s="71"/>
      <c r="G138" s="71"/>
      <c r="H138" s="71"/>
      <c r="I138" s="71"/>
      <c r="J138" s="71"/>
      <c r="K138" s="71"/>
      <c r="L138" s="71"/>
      <c r="M138" s="71"/>
      <c r="N138" s="71"/>
      <c r="O138" s="71"/>
      <c r="P138" s="71"/>
      <c r="Q138" s="71"/>
      <c r="R138" s="71"/>
      <c r="S138" s="71"/>
      <c r="T138" s="71"/>
      <c r="U138" s="71"/>
      <c r="V138" s="71"/>
      <c r="W138" s="71"/>
      <c r="X138" s="473">
        <v>0</v>
      </c>
      <c r="Y138" s="473"/>
      <c r="Z138" s="473"/>
      <c r="AA138" s="473"/>
      <c r="AB138" s="473"/>
      <c r="AC138" s="473"/>
      <c r="AD138" s="100"/>
      <c r="AE138" s="473">
        <v>0</v>
      </c>
      <c r="AF138" s="473"/>
      <c r="AG138" s="473"/>
      <c r="AH138" s="473"/>
      <c r="AI138" s="473"/>
      <c r="AJ138" s="473"/>
      <c r="AK138" s="73"/>
      <c r="AL138" s="74"/>
      <c r="AM138" s="62"/>
      <c r="AN138" s="62"/>
    </row>
    <row r="139" spans="1:40" s="63" customFormat="1" ht="18.75" customHeight="1" hidden="1">
      <c r="A139" s="68"/>
      <c r="B139" s="69"/>
      <c r="C139" s="71" t="s">
        <v>460</v>
      </c>
      <c r="D139" s="71"/>
      <c r="E139" s="71"/>
      <c r="F139" s="71"/>
      <c r="G139" s="71"/>
      <c r="H139" s="71"/>
      <c r="I139" s="71"/>
      <c r="J139" s="71"/>
      <c r="K139" s="71"/>
      <c r="L139" s="71"/>
      <c r="M139" s="71"/>
      <c r="N139" s="71"/>
      <c r="O139" s="71"/>
      <c r="P139" s="71"/>
      <c r="Q139" s="71"/>
      <c r="R139" s="71"/>
      <c r="S139" s="71"/>
      <c r="T139" s="71"/>
      <c r="U139" s="71"/>
      <c r="V139" s="71"/>
      <c r="W139" s="71"/>
      <c r="X139" s="414">
        <v>0</v>
      </c>
      <c r="Y139" s="414"/>
      <c r="Z139" s="414"/>
      <c r="AA139" s="414"/>
      <c r="AB139" s="414"/>
      <c r="AC139" s="414"/>
      <c r="AD139" s="100"/>
      <c r="AE139" s="414">
        <v>0</v>
      </c>
      <c r="AF139" s="414"/>
      <c r="AG139" s="414"/>
      <c r="AH139" s="414"/>
      <c r="AI139" s="414"/>
      <c r="AJ139" s="414"/>
      <c r="AK139" s="73"/>
      <c r="AL139" s="74"/>
      <c r="AM139" s="62"/>
      <c r="AN139" s="62"/>
    </row>
    <row r="140" spans="1:40" s="63" customFormat="1" ht="18.75" customHeight="1" hidden="1">
      <c r="A140" s="68"/>
      <c r="B140" s="69"/>
      <c r="C140" s="63" t="s">
        <v>461</v>
      </c>
      <c r="D140" s="71"/>
      <c r="E140" s="71"/>
      <c r="F140" s="71"/>
      <c r="G140" s="71"/>
      <c r="H140" s="71"/>
      <c r="I140" s="71"/>
      <c r="J140" s="71"/>
      <c r="K140" s="71"/>
      <c r="L140" s="71"/>
      <c r="M140" s="71"/>
      <c r="N140" s="71"/>
      <c r="O140" s="71"/>
      <c r="P140" s="71"/>
      <c r="Q140" s="71"/>
      <c r="R140" s="71"/>
      <c r="S140" s="71"/>
      <c r="T140" s="71"/>
      <c r="U140" s="71"/>
      <c r="V140" s="71"/>
      <c r="W140" s="71"/>
      <c r="X140" s="414">
        <v>0</v>
      </c>
      <c r="Y140" s="414"/>
      <c r="Z140" s="414"/>
      <c r="AA140" s="414"/>
      <c r="AB140" s="414"/>
      <c r="AC140" s="414"/>
      <c r="AD140" s="100"/>
      <c r="AE140" s="414">
        <v>0</v>
      </c>
      <c r="AF140" s="414"/>
      <c r="AG140" s="414"/>
      <c r="AH140" s="414"/>
      <c r="AI140" s="414"/>
      <c r="AJ140" s="414"/>
      <c r="AK140" s="73"/>
      <c r="AL140" s="74"/>
      <c r="AM140" s="62"/>
      <c r="AN140" s="62"/>
    </row>
    <row r="141" spans="1:40" s="63" customFormat="1" ht="18.75" customHeight="1" hidden="1">
      <c r="A141" s="68"/>
      <c r="B141" s="69"/>
      <c r="C141" s="63" t="s">
        <v>462</v>
      </c>
      <c r="D141" s="71"/>
      <c r="E141" s="71"/>
      <c r="F141" s="71"/>
      <c r="G141" s="71"/>
      <c r="H141" s="71"/>
      <c r="I141" s="71"/>
      <c r="J141" s="71"/>
      <c r="K141" s="71"/>
      <c r="L141" s="71"/>
      <c r="M141" s="71"/>
      <c r="N141" s="71"/>
      <c r="O141" s="71"/>
      <c r="P141" s="71"/>
      <c r="Q141" s="71"/>
      <c r="R141" s="71"/>
      <c r="S141" s="71"/>
      <c r="T141" s="71"/>
      <c r="U141" s="71"/>
      <c r="V141" s="71"/>
      <c r="W141" s="71"/>
      <c r="X141" s="100"/>
      <c r="Y141" s="428">
        <v>0</v>
      </c>
      <c r="Z141" s="428"/>
      <c r="AA141" s="428"/>
      <c r="AB141" s="428"/>
      <c r="AC141" s="428"/>
      <c r="AD141" s="100"/>
      <c r="AE141" s="100"/>
      <c r="AF141" s="494">
        <v>0</v>
      </c>
      <c r="AG141" s="494"/>
      <c r="AH141" s="494"/>
      <c r="AI141" s="494"/>
      <c r="AJ141" s="494"/>
      <c r="AK141" s="73"/>
      <c r="AL141" s="74"/>
      <c r="AM141" s="62"/>
      <c r="AN141" s="62"/>
    </row>
    <row r="142" spans="1:40" s="58" customFormat="1" ht="18.75" customHeight="1" hidden="1" thickBot="1">
      <c r="A142" s="68"/>
      <c r="B142" s="69"/>
      <c r="C142" s="58" t="s">
        <v>359</v>
      </c>
      <c r="D142" s="70"/>
      <c r="E142" s="70"/>
      <c r="F142" s="70"/>
      <c r="G142" s="70"/>
      <c r="H142" s="70"/>
      <c r="I142" s="70"/>
      <c r="J142" s="70"/>
      <c r="K142" s="70"/>
      <c r="L142" s="70"/>
      <c r="M142" s="70"/>
      <c r="N142" s="70"/>
      <c r="O142" s="70"/>
      <c r="P142" s="70"/>
      <c r="Q142" s="70"/>
      <c r="R142" s="70"/>
      <c r="S142" s="70"/>
      <c r="T142" s="70"/>
      <c r="U142" s="70"/>
      <c r="V142" s="70"/>
      <c r="W142" s="70"/>
      <c r="X142" s="201">
        <v>0</v>
      </c>
      <c r="Y142" s="201"/>
      <c r="Z142" s="201"/>
      <c r="AA142" s="201"/>
      <c r="AB142" s="201"/>
      <c r="AC142" s="201"/>
      <c r="AD142" s="70"/>
      <c r="AE142" s="201">
        <v>0</v>
      </c>
      <c r="AF142" s="201"/>
      <c r="AG142" s="201"/>
      <c r="AH142" s="201"/>
      <c r="AI142" s="201"/>
      <c r="AJ142" s="201"/>
      <c r="AK142" s="88"/>
      <c r="AL142" s="89"/>
      <c r="AM142" s="90">
        <v>0</v>
      </c>
      <c r="AN142" s="90">
        <v>0</v>
      </c>
    </row>
    <row r="143" spans="1:40" s="86" customFormat="1" ht="14.25" customHeight="1" hidden="1" thickTop="1">
      <c r="A143" s="80"/>
      <c r="B143" s="81"/>
      <c r="C143" s="239"/>
      <c r="D143" s="102"/>
      <c r="E143" s="102"/>
      <c r="F143" s="102"/>
      <c r="G143" s="102"/>
      <c r="H143" s="102"/>
      <c r="I143" s="102"/>
      <c r="J143" s="102"/>
      <c r="K143" s="102"/>
      <c r="L143" s="102"/>
      <c r="M143" s="102"/>
      <c r="N143" s="102"/>
      <c r="O143" s="102"/>
      <c r="P143" s="102"/>
      <c r="Q143" s="102"/>
      <c r="R143" s="102"/>
      <c r="S143" s="102"/>
      <c r="T143" s="102"/>
      <c r="U143" s="102"/>
      <c r="V143" s="102"/>
      <c r="W143" s="102"/>
      <c r="X143" s="441">
        <v>0</v>
      </c>
      <c r="Y143" s="441"/>
      <c r="Z143" s="441"/>
      <c r="AA143" s="441"/>
      <c r="AB143" s="441"/>
      <c r="AC143" s="441"/>
      <c r="AD143" s="102"/>
      <c r="AE143" s="440"/>
      <c r="AF143" s="440"/>
      <c r="AG143" s="440"/>
      <c r="AH143" s="440"/>
      <c r="AI143" s="440"/>
      <c r="AJ143" s="440"/>
      <c r="AK143" s="83"/>
      <c r="AL143" s="103"/>
      <c r="AM143" s="85"/>
      <c r="AN143" s="85"/>
    </row>
    <row r="144" spans="1:40" s="86" customFormat="1" ht="21" customHeight="1" hidden="1">
      <c r="A144" s="80"/>
      <c r="B144" s="81"/>
      <c r="C144" s="239"/>
      <c r="D144" s="102"/>
      <c r="E144" s="102"/>
      <c r="F144" s="102"/>
      <c r="G144" s="102"/>
      <c r="H144" s="102"/>
      <c r="I144" s="102"/>
      <c r="J144" s="102"/>
      <c r="K144" s="102"/>
      <c r="L144" s="102"/>
      <c r="M144" s="102"/>
      <c r="N144" s="102"/>
      <c r="O144" s="102"/>
      <c r="P144" s="102"/>
      <c r="Q144" s="102"/>
      <c r="R144" s="102"/>
      <c r="S144" s="102"/>
      <c r="T144" s="102"/>
      <c r="U144" s="102"/>
      <c r="V144" s="102"/>
      <c r="W144" s="102"/>
      <c r="X144" s="240"/>
      <c r="Y144" s="240"/>
      <c r="Z144" s="240"/>
      <c r="AA144" s="240"/>
      <c r="AB144" s="240"/>
      <c r="AC144" s="240"/>
      <c r="AD144" s="102"/>
      <c r="AE144" s="102"/>
      <c r="AF144" s="102"/>
      <c r="AG144" s="102"/>
      <c r="AH144" s="102"/>
      <c r="AI144" s="102"/>
      <c r="AJ144" s="102"/>
      <c r="AK144" s="83"/>
      <c r="AL144" s="103"/>
      <c r="AM144" s="85"/>
      <c r="AN144" s="85"/>
    </row>
    <row r="145" spans="1:40" s="63" customFormat="1" ht="18" customHeight="1">
      <c r="A145" s="68" t="s">
        <v>267</v>
      </c>
      <c r="B145" s="69" t="s">
        <v>354</v>
      </c>
      <c r="C145" s="70" t="s">
        <v>463</v>
      </c>
      <c r="D145" s="71"/>
      <c r="E145" s="71"/>
      <c r="F145" s="71"/>
      <c r="G145" s="71"/>
      <c r="H145" s="71"/>
      <c r="I145" s="71"/>
      <c r="J145" s="71"/>
      <c r="K145" s="71"/>
      <c r="L145" s="71"/>
      <c r="M145" s="71"/>
      <c r="N145" s="71"/>
      <c r="O145" s="71"/>
      <c r="P145" s="71"/>
      <c r="Q145" s="71"/>
      <c r="R145" s="71"/>
      <c r="S145" s="71"/>
      <c r="T145" s="71"/>
      <c r="U145" s="71"/>
      <c r="V145" s="71"/>
      <c r="W145" s="71"/>
      <c r="X145" s="423" t="s">
        <v>304</v>
      </c>
      <c r="Y145" s="424"/>
      <c r="Z145" s="424"/>
      <c r="AA145" s="424"/>
      <c r="AB145" s="424"/>
      <c r="AC145" s="424"/>
      <c r="AD145" s="70"/>
      <c r="AE145" s="423" t="s">
        <v>305</v>
      </c>
      <c r="AF145" s="424"/>
      <c r="AG145" s="424"/>
      <c r="AH145" s="424"/>
      <c r="AI145" s="424"/>
      <c r="AJ145" s="424"/>
      <c r="AK145" s="73"/>
      <c r="AL145" s="74"/>
      <c r="AM145" s="62"/>
      <c r="AN145" s="62"/>
    </row>
    <row r="146" spans="1:40" s="63" customFormat="1" ht="20.25" customHeight="1">
      <c r="A146" s="68"/>
      <c r="B146" s="69"/>
      <c r="C146" s="71" t="s">
        <v>464</v>
      </c>
      <c r="D146" s="71"/>
      <c r="E146" s="71"/>
      <c r="F146" s="71"/>
      <c r="G146" s="71"/>
      <c r="H146" s="71"/>
      <c r="I146" s="71"/>
      <c r="J146" s="71"/>
      <c r="K146" s="71"/>
      <c r="L146" s="71"/>
      <c r="M146" s="71"/>
      <c r="N146" s="71"/>
      <c r="O146" s="71"/>
      <c r="P146" s="71"/>
      <c r="Q146" s="71"/>
      <c r="R146" s="71"/>
      <c r="S146" s="71"/>
      <c r="T146" s="71"/>
      <c r="U146" s="71"/>
      <c r="V146" s="71"/>
      <c r="W146" s="71"/>
      <c r="X146" s="211"/>
      <c r="Y146" s="487">
        <v>70000000000</v>
      </c>
      <c r="Z146" s="487"/>
      <c r="AA146" s="487"/>
      <c r="AB146" s="487"/>
      <c r="AC146" s="487"/>
      <c r="AD146" s="241"/>
      <c r="AE146" s="241"/>
      <c r="AF146" s="427">
        <v>1256084500</v>
      </c>
      <c r="AG146" s="427"/>
      <c r="AH146" s="427"/>
      <c r="AI146" s="427"/>
      <c r="AJ146" s="427"/>
      <c r="AK146" s="73"/>
      <c r="AL146" s="74"/>
      <c r="AM146" s="62">
        <v>0</v>
      </c>
      <c r="AN146" s="62">
        <v>0</v>
      </c>
    </row>
    <row r="147" spans="1:40" s="63" customFormat="1" ht="20.25" customHeight="1">
      <c r="A147" s="68"/>
      <c r="B147" s="69"/>
      <c r="C147" s="71" t="s">
        <v>465</v>
      </c>
      <c r="D147" s="71"/>
      <c r="E147" s="71"/>
      <c r="F147" s="71"/>
      <c r="G147" s="71"/>
      <c r="H147" s="71"/>
      <c r="I147" s="71"/>
      <c r="J147" s="71"/>
      <c r="K147" s="71"/>
      <c r="L147" s="71"/>
      <c r="M147" s="71"/>
      <c r="N147" s="71"/>
      <c r="O147" s="71"/>
      <c r="P147" s="71"/>
      <c r="Q147" s="71"/>
      <c r="R147" s="71"/>
      <c r="S147" s="71"/>
      <c r="T147" s="71"/>
      <c r="U147" s="71"/>
      <c r="V147" s="71"/>
      <c r="W147" s="71"/>
      <c r="X147" s="211"/>
      <c r="Y147" s="409">
        <v>0</v>
      </c>
      <c r="Z147" s="409"/>
      <c r="AA147" s="409"/>
      <c r="AB147" s="409"/>
      <c r="AC147" s="409"/>
      <c r="AD147" s="241"/>
      <c r="AE147" s="241"/>
      <c r="AF147" s="409">
        <v>59835040000</v>
      </c>
      <c r="AG147" s="409"/>
      <c r="AH147" s="409"/>
      <c r="AI147" s="409"/>
      <c r="AJ147" s="409"/>
      <c r="AK147" s="73"/>
      <c r="AL147" s="74"/>
      <c r="AM147" s="62">
        <v>0</v>
      </c>
      <c r="AN147" s="62">
        <v>0</v>
      </c>
    </row>
    <row r="148" spans="1:40" s="63" customFormat="1" ht="20.25" customHeight="1">
      <c r="A148" s="68"/>
      <c r="B148" s="69"/>
      <c r="C148" s="67" t="s">
        <v>466</v>
      </c>
      <c r="D148" s="242"/>
      <c r="E148" s="242"/>
      <c r="F148" s="242"/>
      <c r="G148" s="242"/>
      <c r="H148" s="71"/>
      <c r="I148" s="71"/>
      <c r="J148" s="71"/>
      <c r="K148" s="71"/>
      <c r="L148" s="71"/>
      <c r="M148" s="71"/>
      <c r="N148" s="71"/>
      <c r="O148" s="71"/>
      <c r="P148" s="71"/>
      <c r="Q148" s="71"/>
      <c r="R148" s="71"/>
      <c r="S148" s="71"/>
      <c r="T148" s="71"/>
      <c r="U148" s="71"/>
      <c r="V148" s="71"/>
      <c r="W148" s="71"/>
      <c r="X148" s="211"/>
      <c r="Y148" s="443"/>
      <c r="Z148" s="443"/>
      <c r="AA148" s="443"/>
      <c r="AB148" s="443"/>
      <c r="AC148" s="443"/>
      <c r="AD148" s="110"/>
      <c r="AE148" s="110"/>
      <c r="AF148" s="443">
        <v>39835040000</v>
      </c>
      <c r="AG148" s="443"/>
      <c r="AH148" s="443"/>
      <c r="AI148" s="443"/>
      <c r="AJ148" s="443"/>
      <c r="AK148" s="73"/>
      <c r="AL148" s="74"/>
      <c r="AM148" s="62"/>
      <c r="AN148" s="62"/>
    </row>
    <row r="149" spans="1:40" s="63" customFormat="1" ht="20.25" customHeight="1">
      <c r="A149" s="68"/>
      <c r="B149" s="69"/>
      <c r="C149" s="67" t="s">
        <v>467</v>
      </c>
      <c r="D149" s="242"/>
      <c r="E149" s="242"/>
      <c r="F149" s="242"/>
      <c r="G149" s="242"/>
      <c r="H149" s="71"/>
      <c r="I149" s="71"/>
      <c r="J149" s="71"/>
      <c r="K149" s="71"/>
      <c r="L149" s="71"/>
      <c r="M149" s="71"/>
      <c r="N149" s="71"/>
      <c r="O149" s="71"/>
      <c r="P149" s="71"/>
      <c r="Q149" s="71"/>
      <c r="R149" s="71"/>
      <c r="S149" s="71"/>
      <c r="T149" s="71"/>
      <c r="U149" s="71"/>
      <c r="V149" s="71"/>
      <c r="W149" s="71"/>
      <c r="X149" s="211"/>
      <c r="Y149" s="443"/>
      <c r="Z149" s="443"/>
      <c r="AA149" s="443"/>
      <c r="AB149" s="443"/>
      <c r="AC149" s="443"/>
      <c r="AD149" s="241"/>
      <c r="AE149" s="241"/>
      <c r="AF149" s="443">
        <v>20000000000</v>
      </c>
      <c r="AG149" s="443"/>
      <c r="AH149" s="443"/>
      <c r="AI149" s="443"/>
      <c r="AJ149" s="443"/>
      <c r="AK149" s="73"/>
      <c r="AL149" s="74"/>
      <c r="AM149" s="62"/>
      <c r="AN149" s="62"/>
    </row>
    <row r="150" spans="1:40" s="63" customFormat="1" ht="20.25" customHeight="1" thickBot="1">
      <c r="A150" s="68"/>
      <c r="B150" s="69"/>
      <c r="C150" s="70" t="s">
        <v>359</v>
      </c>
      <c r="D150" s="71"/>
      <c r="E150" s="71"/>
      <c r="F150" s="71"/>
      <c r="G150" s="71"/>
      <c r="H150" s="71"/>
      <c r="I150" s="71"/>
      <c r="J150" s="71"/>
      <c r="K150" s="71"/>
      <c r="L150" s="71"/>
      <c r="M150" s="71"/>
      <c r="N150" s="71"/>
      <c r="O150" s="71"/>
      <c r="P150" s="71"/>
      <c r="Q150" s="71"/>
      <c r="R150" s="71"/>
      <c r="S150" s="71"/>
      <c r="T150" s="71"/>
      <c r="U150" s="71"/>
      <c r="V150" s="71"/>
      <c r="W150" s="71"/>
      <c r="X150" s="211"/>
      <c r="Y150" s="390">
        <v>70000000000</v>
      </c>
      <c r="Z150" s="390"/>
      <c r="AA150" s="390"/>
      <c r="AB150" s="390"/>
      <c r="AC150" s="390"/>
      <c r="AD150" s="248"/>
      <c r="AE150" s="248"/>
      <c r="AF150" s="390">
        <v>61091124500</v>
      </c>
      <c r="AG150" s="390"/>
      <c r="AH150" s="390"/>
      <c r="AI150" s="390"/>
      <c r="AJ150" s="390"/>
      <c r="AK150" s="73"/>
      <c r="AL150" s="74"/>
      <c r="AM150" s="62">
        <v>0</v>
      </c>
      <c r="AN150" s="62">
        <v>0</v>
      </c>
    </row>
    <row r="151" spans="1:40" s="86" customFormat="1" ht="17.25" customHeight="1" thickTop="1">
      <c r="A151" s="80"/>
      <c r="B151" s="81"/>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83"/>
      <c r="AL151" s="103"/>
      <c r="AM151" s="85"/>
      <c r="AN151" s="85"/>
    </row>
    <row r="152" spans="1:40" s="86" customFormat="1" ht="83.25" customHeight="1" hidden="1">
      <c r="A152" s="80"/>
      <c r="B152" s="81"/>
      <c r="C152" s="408" t="s">
        <v>468</v>
      </c>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8"/>
      <c r="AG152" s="408"/>
      <c r="AH152" s="408"/>
      <c r="AI152" s="408"/>
      <c r="AJ152" s="408"/>
      <c r="AK152" s="83"/>
      <c r="AL152" s="103"/>
      <c r="AM152" s="85"/>
      <c r="AN152" s="85"/>
    </row>
    <row r="153" spans="1:40" s="86" customFormat="1" ht="61.5" customHeight="1">
      <c r="A153" s="80"/>
      <c r="B153" s="81"/>
      <c r="C153" s="464" t="s">
        <v>469</v>
      </c>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83"/>
      <c r="AL153" s="103"/>
      <c r="AM153" s="85"/>
      <c r="AN153" s="85"/>
    </row>
    <row r="154" spans="1:40" s="86" customFormat="1" ht="52.5" customHeight="1" hidden="1">
      <c r="A154" s="80"/>
      <c r="B154" s="81"/>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c r="AK154" s="83"/>
      <c r="AL154" s="103"/>
      <c r="AM154" s="85"/>
      <c r="AN154" s="85"/>
    </row>
    <row r="155" spans="1:40" s="119" customFormat="1" ht="24" customHeight="1">
      <c r="A155" s="117" t="s">
        <v>269</v>
      </c>
      <c r="B155" s="251" t="s">
        <v>354</v>
      </c>
      <c r="C155" s="119" t="s">
        <v>470</v>
      </c>
      <c r="D155" s="232"/>
      <c r="E155" s="232"/>
      <c r="F155" s="232"/>
      <c r="G155" s="232"/>
      <c r="H155" s="232"/>
      <c r="I155" s="232"/>
      <c r="J155" s="232"/>
      <c r="K155" s="232"/>
      <c r="L155" s="232"/>
      <c r="M155" s="232"/>
      <c r="N155" s="232"/>
      <c r="O155" s="232"/>
      <c r="P155" s="232"/>
      <c r="Q155" s="232"/>
      <c r="R155" s="232"/>
      <c r="S155" s="232"/>
      <c r="T155" s="232"/>
      <c r="U155" s="232"/>
      <c r="V155" s="232"/>
      <c r="W155" s="232"/>
      <c r="X155" s="423" t="s">
        <v>304</v>
      </c>
      <c r="Y155" s="424"/>
      <c r="Z155" s="424"/>
      <c r="AA155" s="424"/>
      <c r="AB155" s="424"/>
      <c r="AC155" s="424"/>
      <c r="AD155" s="70"/>
      <c r="AE155" s="423" t="s">
        <v>305</v>
      </c>
      <c r="AF155" s="424"/>
      <c r="AG155" s="424"/>
      <c r="AH155" s="424"/>
      <c r="AI155" s="424"/>
      <c r="AJ155" s="424"/>
      <c r="AK155" s="252"/>
      <c r="AL155" s="253"/>
      <c r="AM155" s="254"/>
      <c r="AN155" s="254"/>
    </row>
    <row r="156" spans="1:40" s="63" customFormat="1" ht="18" customHeight="1">
      <c r="A156" s="68"/>
      <c r="B156" s="69"/>
      <c r="C156" s="63" t="s">
        <v>471</v>
      </c>
      <c r="D156" s="71"/>
      <c r="E156" s="71"/>
      <c r="F156" s="71"/>
      <c r="G156" s="71"/>
      <c r="H156" s="71"/>
      <c r="I156" s="71"/>
      <c r="J156" s="71"/>
      <c r="K156" s="71"/>
      <c r="L156" s="71"/>
      <c r="M156" s="71"/>
      <c r="N156" s="71"/>
      <c r="O156" s="71"/>
      <c r="P156" s="71"/>
      <c r="Q156" s="71"/>
      <c r="R156" s="71"/>
      <c r="S156" s="71"/>
      <c r="T156" s="71"/>
      <c r="U156" s="71"/>
      <c r="V156" s="71"/>
      <c r="W156" s="71"/>
      <c r="X156" s="410">
        <v>1196057002</v>
      </c>
      <c r="Y156" s="410"/>
      <c r="Z156" s="410"/>
      <c r="AA156" s="410"/>
      <c r="AB156" s="410"/>
      <c r="AC156" s="410"/>
      <c r="AD156" s="87"/>
      <c r="AE156" s="410">
        <v>297594351</v>
      </c>
      <c r="AF156" s="410"/>
      <c r="AG156" s="410"/>
      <c r="AH156" s="410"/>
      <c r="AI156" s="410"/>
      <c r="AJ156" s="410"/>
      <c r="AK156" s="73"/>
      <c r="AL156" s="74"/>
      <c r="AM156" s="62"/>
      <c r="AN156" s="62"/>
    </row>
    <row r="157" spans="1:40" s="63" customFormat="1" ht="18" customHeight="1" hidden="1">
      <c r="A157" s="68"/>
      <c r="B157" s="69"/>
      <c r="C157" s="255" t="s">
        <v>472</v>
      </c>
      <c r="D157" s="71"/>
      <c r="E157" s="71"/>
      <c r="F157" s="71"/>
      <c r="G157" s="71"/>
      <c r="H157" s="71"/>
      <c r="I157" s="71"/>
      <c r="J157" s="71"/>
      <c r="K157" s="71"/>
      <c r="L157" s="71"/>
      <c r="M157" s="71"/>
      <c r="N157" s="71"/>
      <c r="O157" s="71"/>
      <c r="P157" s="71"/>
      <c r="Q157" s="71"/>
      <c r="R157" s="71"/>
      <c r="S157" s="71"/>
      <c r="T157" s="71"/>
      <c r="U157" s="71"/>
      <c r="V157" s="71"/>
      <c r="W157" s="71"/>
      <c r="X157" s="203">
        <v>0</v>
      </c>
      <c r="Y157" s="203"/>
      <c r="Z157" s="203"/>
      <c r="AA157" s="203"/>
      <c r="AB157" s="203"/>
      <c r="AC157" s="203"/>
      <c r="AD157" s="87"/>
      <c r="AE157" s="203">
        <v>0</v>
      </c>
      <c r="AF157" s="203"/>
      <c r="AG157" s="203"/>
      <c r="AH157" s="203"/>
      <c r="AI157" s="203"/>
      <c r="AJ157" s="203"/>
      <c r="AK157" s="73"/>
      <c r="AL157" s="74"/>
      <c r="AM157" s="62"/>
      <c r="AN157" s="62"/>
    </row>
    <row r="158" spans="1:40" s="63" customFormat="1" ht="18" customHeight="1" hidden="1">
      <c r="A158" s="68"/>
      <c r="B158" s="69"/>
      <c r="C158" s="255" t="s">
        <v>473</v>
      </c>
      <c r="D158" s="71"/>
      <c r="E158" s="71"/>
      <c r="F158" s="71"/>
      <c r="G158" s="71"/>
      <c r="H158" s="71"/>
      <c r="I158" s="71"/>
      <c r="J158" s="71"/>
      <c r="K158" s="71"/>
      <c r="L158" s="71"/>
      <c r="M158" s="71"/>
      <c r="N158" s="71"/>
      <c r="O158" s="71"/>
      <c r="P158" s="71"/>
      <c r="Q158" s="71"/>
      <c r="R158" s="71"/>
      <c r="S158" s="71"/>
      <c r="T158" s="71"/>
      <c r="U158" s="71"/>
      <c r="V158" s="71"/>
      <c r="W158" s="71"/>
      <c r="X158" s="203">
        <v>0</v>
      </c>
      <c r="Y158" s="203"/>
      <c r="Z158" s="203"/>
      <c r="AA158" s="203"/>
      <c r="AB158" s="203"/>
      <c r="AC158" s="203"/>
      <c r="AD158" s="87"/>
      <c r="AE158" s="203">
        <v>0</v>
      </c>
      <c r="AF158" s="203"/>
      <c r="AG158" s="203"/>
      <c r="AH158" s="203"/>
      <c r="AI158" s="203"/>
      <c r="AJ158" s="203"/>
      <c r="AK158" s="73"/>
      <c r="AL158" s="74"/>
      <c r="AM158" s="62"/>
      <c r="AN158" s="62"/>
    </row>
    <row r="159" spans="1:40" s="63" customFormat="1" ht="18" customHeight="1">
      <c r="A159" s="68"/>
      <c r="B159" s="69"/>
      <c r="C159" s="255" t="s">
        <v>474</v>
      </c>
      <c r="D159" s="71"/>
      <c r="E159" s="71"/>
      <c r="F159" s="71"/>
      <c r="G159" s="71"/>
      <c r="H159" s="71"/>
      <c r="I159" s="71"/>
      <c r="J159" s="71"/>
      <c r="K159" s="71"/>
      <c r="L159" s="71"/>
      <c r="M159" s="71"/>
      <c r="N159" s="71"/>
      <c r="O159" s="71"/>
      <c r="P159" s="71"/>
      <c r="Q159" s="71"/>
      <c r="R159" s="71"/>
      <c r="S159" s="71"/>
      <c r="T159" s="71"/>
      <c r="U159" s="71"/>
      <c r="V159" s="71"/>
      <c r="W159" s="71"/>
      <c r="X159" s="203">
        <v>171585355</v>
      </c>
      <c r="Y159" s="203"/>
      <c r="Z159" s="203"/>
      <c r="AA159" s="203"/>
      <c r="AB159" s="203"/>
      <c r="AC159" s="203"/>
      <c r="AD159" s="87"/>
      <c r="AE159" s="203">
        <v>0</v>
      </c>
      <c r="AF159" s="203"/>
      <c r="AG159" s="203"/>
      <c r="AH159" s="203"/>
      <c r="AI159" s="203"/>
      <c r="AJ159" s="203"/>
      <c r="AK159" s="73"/>
      <c r="AL159" s="74"/>
      <c r="AM159" s="62"/>
      <c r="AN159" s="62"/>
    </row>
    <row r="160" spans="1:40" s="63" customFormat="1" ht="18" customHeight="1">
      <c r="A160" s="68"/>
      <c r="B160" s="69"/>
      <c r="C160" s="255" t="s">
        <v>475</v>
      </c>
      <c r="D160" s="71"/>
      <c r="E160" s="71"/>
      <c r="F160" s="71"/>
      <c r="G160" s="71"/>
      <c r="H160" s="71"/>
      <c r="I160" s="71"/>
      <c r="J160" s="71"/>
      <c r="K160" s="71"/>
      <c r="L160" s="71"/>
      <c r="M160" s="71"/>
      <c r="N160" s="71"/>
      <c r="O160" s="71"/>
      <c r="P160" s="71"/>
      <c r="Q160" s="71"/>
      <c r="R160" s="71"/>
      <c r="S160" s="71"/>
      <c r="T160" s="71"/>
      <c r="U160" s="71"/>
      <c r="V160" s="71"/>
      <c r="W160" s="71"/>
      <c r="X160" s="203">
        <v>10989808</v>
      </c>
      <c r="Y160" s="203"/>
      <c r="Z160" s="203"/>
      <c r="AA160" s="203"/>
      <c r="AB160" s="203"/>
      <c r="AC160" s="203"/>
      <c r="AD160" s="87"/>
      <c r="AE160" s="203">
        <v>4430905</v>
      </c>
      <c r="AF160" s="203"/>
      <c r="AG160" s="203"/>
      <c r="AH160" s="203"/>
      <c r="AI160" s="203"/>
      <c r="AJ160" s="203"/>
      <c r="AK160" s="73"/>
      <c r="AL160" s="74"/>
      <c r="AM160" s="62"/>
      <c r="AN160" s="62"/>
    </row>
    <row r="161" spans="1:40" s="63" customFormat="1" ht="18" customHeight="1" hidden="1">
      <c r="A161" s="68"/>
      <c r="B161" s="69"/>
      <c r="C161" s="255" t="s">
        <v>476</v>
      </c>
      <c r="D161" s="71"/>
      <c r="E161" s="71"/>
      <c r="F161" s="71"/>
      <c r="G161" s="71"/>
      <c r="H161" s="71"/>
      <c r="I161" s="71"/>
      <c r="J161" s="71"/>
      <c r="K161" s="71"/>
      <c r="L161" s="71"/>
      <c r="M161" s="71"/>
      <c r="N161" s="71"/>
      <c r="O161" s="71"/>
      <c r="P161" s="71"/>
      <c r="Q161" s="71"/>
      <c r="R161" s="71"/>
      <c r="S161" s="71"/>
      <c r="T161" s="71"/>
      <c r="U161" s="71"/>
      <c r="V161" s="71"/>
      <c r="W161" s="71"/>
      <c r="X161" s="203">
        <v>0</v>
      </c>
      <c r="Y161" s="203"/>
      <c r="Z161" s="203"/>
      <c r="AA161" s="203"/>
      <c r="AB161" s="203"/>
      <c r="AC161" s="203"/>
      <c r="AD161" s="87"/>
      <c r="AE161" s="203">
        <v>0</v>
      </c>
      <c r="AF161" s="203"/>
      <c r="AG161" s="203"/>
      <c r="AH161" s="203"/>
      <c r="AI161" s="203"/>
      <c r="AJ161" s="203"/>
      <c r="AK161" s="73"/>
      <c r="AL161" s="74"/>
      <c r="AM161" s="62"/>
      <c r="AN161" s="62"/>
    </row>
    <row r="162" spans="1:40" s="63" customFormat="1" ht="18" customHeight="1" hidden="1">
      <c r="A162" s="68"/>
      <c r="B162" s="69"/>
      <c r="C162" s="255" t="s">
        <v>477</v>
      </c>
      <c r="D162" s="71"/>
      <c r="E162" s="71"/>
      <c r="F162" s="71"/>
      <c r="G162" s="71"/>
      <c r="H162" s="71"/>
      <c r="I162" s="71"/>
      <c r="J162" s="71"/>
      <c r="K162" s="71"/>
      <c r="L162" s="71"/>
      <c r="M162" s="71"/>
      <c r="N162" s="71"/>
      <c r="O162" s="71"/>
      <c r="P162" s="71"/>
      <c r="Q162" s="71"/>
      <c r="R162" s="71"/>
      <c r="S162" s="71"/>
      <c r="T162" s="71"/>
      <c r="U162" s="71"/>
      <c r="V162" s="71"/>
      <c r="W162" s="71"/>
      <c r="X162" s="203">
        <v>0</v>
      </c>
      <c r="Y162" s="203"/>
      <c r="Z162" s="203"/>
      <c r="AA162" s="203"/>
      <c r="AB162" s="203"/>
      <c r="AC162" s="203"/>
      <c r="AD162" s="87"/>
      <c r="AE162" s="203">
        <v>0</v>
      </c>
      <c r="AF162" s="203"/>
      <c r="AG162" s="203"/>
      <c r="AH162" s="203"/>
      <c r="AI162" s="203"/>
      <c r="AJ162" s="203"/>
      <c r="AK162" s="73"/>
      <c r="AL162" s="74"/>
      <c r="AM162" s="62"/>
      <c r="AN162" s="62"/>
    </row>
    <row r="163" spans="1:40" s="63" customFormat="1" ht="18" customHeight="1">
      <c r="A163" s="68"/>
      <c r="B163" s="69"/>
      <c r="C163" s="255" t="s">
        <v>478</v>
      </c>
      <c r="D163" s="71"/>
      <c r="E163" s="71"/>
      <c r="F163" s="71"/>
      <c r="G163" s="71"/>
      <c r="H163" s="71"/>
      <c r="I163" s="71"/>
      <c r="J163" s="71"/>
      <c r="K163" s="71"/>
      <c r="L163" s="71"/>
      <c r="M163" s="71"/>
      <c r="N163" s="71"/>
      <c r="O163" s="71"/>
      <c r="P163" s="71"/>
      <c r="Q163" s="71"/>
      <c r="R163" s="71"/>
      <c r="S163" s="71"/>
      <c r="T163" s="71"/>
      <c r="U163" s="71"/>
      <c r="V163" s="71"/>
      <c r="W163" s="71"/>
      <c r="X163" s="203">
        <v>0</v>
      </c>
      <c r="Y163" s="203"/>
      <c r="Z163" s="203"/>
      <c r="AA163" s="203"/>
      <c r="AB163" s="203"/>
      <c r="AC163" s="203"/>
      <c r="AD163" s="87"/>
      <c r="AE163" s="203">
        <v>44577675</v>
      </c>
      <c r="AF163" s="203"/>
      <c r="AG163" s="203"/>
      <c r="AH163" s="203"/>
      <c r="AI163" s="203"/>
      <c r="AJ163" s="203"/>
      <c r="AK163" s="73"/>
      <c r="AL163" s="74"/>
      <c r="AM163" s="62"/>
      <c r="AN163" s="62"/>
    </row>
    <row r="164" spans="1:40" s="63" customFormat="1" ht="18" customHeight="1" hidden="1">
      <c r="A164" s="68"/>
      <c r="B164" s="69"/>
      <c r="C164" s="255" t="s">
        <v>479</v>
      </c>
      <c r="D164" s="71"/>
      <c r="E164" s="71"/>
      <c r="F164" s="71"/>
      <c r="G164" s="71"/>
      <c r="H164" s="71"/>
      <c r="I164" s="71"/>
      <c r="J164" s="71"/>
      <c r="K164" s="71"/>
      <c r="L164" s="71"/>
      <c r="M164" s="71"/>
      <c r="N164" s="71"/>
      <c r="O164" s="71"/>
      <c r="P164" s="71"/>
      <c r="Q164" s="71"/>
      <c r="R164" s="71"/>
      <c r="S164" s="71"/>
      <c r="T164" s="71"/>
      <c r="U164" s="71"/>
      <c r="V164" s="71"/>
      <c r="W164" s="71"/>
      <c r="X164" s="203">
        <v>0</v>
      </c>
      <c r="Y164" s="203"/>
      <c r="Z164" s="203"/>
      <c r="AA164" s="203"/>
      <c r="AB164" s="203"/>
      <c r="AC164" s="203"/>
      <c r="AD164" s="87"/>
      <c r="AE164" s="203">
        <v>0</v>
      </c>
      <c r="AF164" s="203"/>
      <c r="AG164" s="203"/>
      <c r="AH164" s="203"/>
      <c r="AI164" s="203"/>
      <c r="AJ164" s="203"/>
      <c r="AK164" s="73"/>
      <c r="AL164" s="74"/>
      <c r="AM164" s="62"/>
      <c r="AN164" s="62"/>
    </row>
    <row r="165" spans="1:40" s="58" customFormat="1" ht="18" customHeight="1" thickBot="1">
      <c r="A165" s="68"/>
      <c r="B165" s="69"/>
      <c r="C165" s="70" t="s">
        <v>359</v>
      </c>
      <c r="D165" s="70"/>
      <c r="E165" s="70"/>
      <c r="F165" s="70"/>
      <c r="G165" s="70"/>
      <c r="H165" s="70"/>
      <c r="I165" s="70"/>
      <c r="J165" s="70"/>
      <c r="K165" s="70"/>
      <c r="L165" s="70"/>
      <c r="M165" s="70"/>
      <c r="N165" s="70"/>
      <c r="O165" s="70"/>
      <c r="P165" s="70"/>
      <c r="Q165" s="70"/>
      <c r="R165" s="70"/>
      <c r="S165" s="70"/>
      <c r="T165" s="70"/>
      <c r="U165" s="70"/>
      <c r="V165" s="70"/>
      <c r="W165" s="70"/>
      <c r="X165" s="201">
        <v>1378632165</v>
      </c>
      <c r="Y165" s="201"/>
      <c r="Z165" s="201"/>
      <c r="AA165" s="201"/>
      <c r="AB165" s="201"/>
      <c r="AC165" s="201"/>
      <c r="AD165" s="70"/>
      <c r="AE165" s="201">
        <v>346602931</v>
      </c>
      <c r="AF165" s="201"/>
      <c r="AG165" s="201"/>
      <c r="AH165" s="201"/>
      <c r="AI165" s="201"/>
      <c r="AJ165" s="201"/>
      <c r="AK165" s="88"/>
      <c r="AL165" s="89"/>
      <c r="AM165" s="90">
        <v>0</v>
      </c>
      <c r="AN165" s="90">
        <v>0</v>
      </c>
    </row>
    <row r="166" spans="1:40" s="86" customFormat="1" ht="37.5" customHeight="1" thickTop="1">
      <c r="A166" s="80"/>
      <c r="B166" s="81"/>
      <c r="C166" s="239"/>
      <c r="D166" s="102"/>
      <c r="E166" s="102"/>
      <c r="F166" s="102"/>
      <c r="G166" s="102"/>
      <c r="H166" s="102"/>
      <c r="I166" s="102"/>
      <c r="J166" s="102"/>
      <c r="K166" s="102"/>
      <c r="L166" s="102"/>
      <c r="M166" s="102"/>
      <c r="N166" s="102"/>
      <c r="O166" s="102"/>
      <c r="P166" s="102"/>
      <c r="Q166" s="102"/>
      <c r="R166" s="102"/>
      <c r="S166" s="102"/>
      <c r="T166" s="102"/>
      <c r="U166" s="102"/>
      <c r="V166" s="102"/>
      <c r="W166" s="102"/>
      <c r="X166" s="441">
        <v>0</v>
      </c>
      <c r="Y166" s="441"/>
      <c r="Z166" s="441"/>
      <c r="AA166" s="441"/>
      <c r="AB166" s="441"/>
      <c r="AC166" s="441"/>
      <c r="AD166" s="102"/>
      <c r="AE166" s="440"/>
      <c r="AF166" s="440"/>
      <c r="AG166" s="440"/>
      <c r="AH166" s="440"/>
      <c r="AI166" s="440"/>
      <c r="AJ166" s="440"/>
      <c r="AK166" s="83"/>
      <c r="AL166" s="103"/>
      <c r="AM166" s="85">
        <v>0</v>
      </c>
      <c r="AN166" s="85"/>
    </row>
    <row r="167" spans="1:40" s="58" customFormat="1" ht="18" customHeight="1">
      <c r="A167" s="68" t="s">
        <v>480</v>
      </c>
      <c r="B167" s="69" t="s">
        <v>354</v>
      </c>
      <c r="C167" s="58" t="s">
        <v>481</v>
      </c>
      <c r="D167" s="70"/>
      <c r="E167" s="70"/>
      <c r="F167" s="70"/>
      <c r="G167" s="70"/>
      <c r="H167" s="70"/>
      <c r="I167" s="70"/>
      <c r="J167" s="70"/>
      <c r="K167" s="70"/>
      <c r="L167" s="70"/>
      <c r="M167" s="70"/>
      <c r="N167" s="70"/>
      <c r="O167" s="70"/>
      <c r="P167" s="70"/>
      <c r="Q167" s="70"/>
      <c r="R167" s="70"/>
      <c r="S167" s="70"/>
      <c r="T167" s="70"/>
      <c r="U167" s="70"/>
      <c r="V167" s="70"/>
      <c r="W167" s="70"/>
      <c r="X167" s="423" t="s">
        <v>304</v>
      </c>
      <c r="Y167" s="424"/>
      <c r="Z167" s="424"/>
      <c r="AA167" s="424"/>
      <c r="AB167" s="424"/>
      <c r="AC167" s="424"/>
      <c r="AD167" s="70"/>
      <c r="AE167" s="423" t="s">
        <v>305</v>
      </c>
      <c r="AF167" s="424"/>
      <c r="AG167" s="424"/>
      <c r="AH167" s="424"/>
      <c r="AI167" s="424"/>
      <c r="AJ167" s="424"/>
      <c r="AK167" s="88"/>
      <c r="AL167" s="89"/>
      <c r="AM167" s="90"/>
      <c r="AN167" s="90"/>
    </row>
    <row r="168" spans="1:40" s="63" customFormat="1" ht="18" customHeight="1">
      <c r="A168" s="68"/>
      <c r="B168" s="69"/>
      <c r="C168" s="63" t="s">
        <v>482</v>
      </c>
      <c r="D168" s="75"/>
      <c r="E168" s="75"/>
      <c r="F168" s="75"/>
      <c r="G168" s="75"/>
      <c r="H168" s="75"/>
      <c r="I168" s="75"/>
      <c r="J168" s="75"/>
      <c r="K168" s="75"/>
      <c r="L168" s="75"/>
      <c r="M168" s="75"/>
      <c r="N168" s="75"/>
      <c r="O168" s="75"/>
      <c r="P168" s="75"/>
      <c r="Q168" s="75"/>
      <c r="R168" s="75"/>
      <c r="S168" s="75"/>
      <c r="T168" s="75"/>
      <c r="U168" s="75"/>
      <c r="V168" s="71"/>
      <c r="W168" s="71"/>
      <c r="X168" s="410">
        <v>0</v>
      </c>
      <c r="Y168" s="410"/>
      <c r="Z168" s="410"/>
      <c r="AA168" s="410"/>
      <c r="AB168" s="410"/>
      <c r="AC168" s="410"/>
      <c r="AD168" s="87"/>
      <c r="AE168" s="410">
        <v>0</v>
      </c>
      <c r="AF168" s="410"/>
      <c r="AG168" s="410"/>
      <c r="AH168" s="410"/>
      <c r="AI168" s="410"/>
      <c r="AJ168" s="410"/>
      <c r="AK168" s="73"/>
      <c r="AL168" s="79"/>
      <c r="AM168" s="62"/>
      <c r="AN168" s="62"/>
    </row>
    <row r="169" spans="1:40" s="63" customFormat="1" ht="18" customHeight="1">
      <c r="A169" s="68"/>
      <c r="B169" s="69"/>
      <c r="C169" s="63" t="s">
        <v>483</v>
      </c>
      <c r="D169" s="75"/>
      <c r="E169" s="75"/>
      <c r="F169" s="75"/>
      <c r="G169" s="75"/>
      <c r="H169" s="75"/>
      <c r="I169" s="75"/>
      <c r="J169" s="75"/>
      <c r="K169" s="75"/>
      <c r="L169" s="75"/>
      <c r="M169" s="75"/>
      <c r="N169" s="75"/>
      <c r="O169" s="75"/>
      <c r="P169" s="75"/>
      <c r="Q169" s="75"/>
      <c r="R169" s="75"/>
      <c r="S169" s="75"/>
      <c r="T169" s="75"/>
      <c r="U169" s="75"/>
      <c r="V169" s="71"/>
      <c r="W169" s="71"/>
      <c r="X169" s="76"/>
      <c r="Y169" s="409">
        <v>3970784242</v>
      </c>
      <c r="Z169" s="409"/>
      <c r="AA169" s="409"/>
      <c r="AB169" s="409"/>
      <c r="AC169" s="409"/>
      <c r="AD169" s="87"/>
      <c r="AE169" s="76"/>
      <c r="AF169" s="409">
        <v>3197523197</v>
      </c>
      <c r="AG169" s="409"/>
      <c r="AH169" s="409"/>
      <c r="AI169" s="409"/>
      <c r="AJ169" s="409"/>
      <c r="AK169" s="73"/>
      <c r="AL169" s="79"/>
      <c r="AM169" s="62"/>
      <c r="AN169" s="62"/>
    </row>
    <row r="170" spans="1:40" s="63" customFormat="1" ht="18" customHeight="1">
      <c r="A170" s="68"/>
      <c r="B170" s="69"/>
      <c r="C170" s="63" t="s">
        <v>484</v>
      </c>
      <c r="D170" s="75"/>
      <c r="E170" s="75"/>
      <c r="F170" s="75"/>
      <c r="G170" s="75"/>
      <c r="H170" s="75"/>
      <c r="I170" s="75"/>
      <c r="J170" s="75"/>
      <c r="K170" s="75"/>
      <c r="L170" s="75"/>
      <c r="M170" s="75"/>
      <c r="N170" s="75"/>
      <c r="O170" s="75"/>
      <c r="P170" s="75"/>
      <c r="Q170" s="75"/>
      <c r="R170" s="75"/>
      <c r="S170" s="75"/>
      <c r="T170" s="75"/>
      <c r="U170" s="75"/>
      <c r="V170" s="71"/>
      <c r="W170" s="71"/>
      <c r="X170" s="203">
        <v>339148553</v>
      </c>
      <c r="Y170" s="203"/>
      <c r="Z170" s="203"/>
      <c r="AA170" s="203"/>
      <c r="AB170" s="203"/>
      <c r="AC170" s="203"/>
      <c r="AD170" s="87"/>
      <c r="AE170" s="203">
        <v>310671365</v>
      </c>
      <c r="AF170" s="203"/>
      <c r="AG170" s="203"/>
      <c r="AH170" s="203"/>
      <c r="AI170" s="203"/>
      <c r="AJ170" s="203"/>
      <c r="AK170" s="73"/>
      <c r="AL170" s="79"/>
      <c r="AM170" s="62"/>
      <c r="AN170" s="62"/>
    </row>
    <row r="171" spans="1:40" s="63" customFormat="1" ht="18" customHeight="1" thickBot="1">
      <c r="A171" s="68"/>
      <c r="B171" s="69"/>
      <c r="C171" s="97"/>
      <c r="D171" s="97"/>
      <c r="E171" s="97"/>
      <c r="F171" s="97"/>
      <c r="G171" s="97"/>
      <c r="H171" s="97"/>
      <c r="I171" s="97"/>
      <c r="J171" s="97"/>
      <c r="K171" s="97"/>
      <c r="L171" s="97"/>
      <c r="M171" s="97"/>
      <c r="N171" s="97"/>
      <c r="O171" s="97"/>
      <c r="P171" s="97"/>
      <c r="Q171" s="97"/>
      <c r="R171" s="97"/>
      <c r="S171" s="97"/>
      <c r="T171" s="97"/>
      <c r="U171" s="97"/>
      <c r="V171" s="97"/>
      <c r="W171" s="97"/>
      <c r="X171" s="201">
        <v>4309932795</v>
      </c>
      <c r="Y171" s="201"/>
      <c r="Z171" s="201"/>
      <c r="AA171" s="201"/>
      <c r="AB171" s="201"/>
      <c r="AC171" s="201"/>
      <c r="AD171" s="70"/>
      <c r="AE171" s="201">
        <v>3508194562</v>
      </c>
      <c r="AF171" s="201"/>
      <c r="AG171" s="201"/>
      <c r="AH171" s="201"/>
      <c r="AI171" s="201"/>
      <c r="AJ171" s="201"/>
      <c r="AK171" s="97"/>
      <c r="AL171" s="256"/>
      <c r="AM171" s="62">
        <v>0</v>
      </c>
      <c r="AN171" s="62">
        <v>0</v>
      </c>
    </row>
    <row r="172" spans="1:40" s="86" customFormat="1" ht="19.5" customHeight="1" thickTop="1">
      <c r="A172" s="80"/>
      <c r="B172" s="81"/>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491">
        <v>0</v>
      </c>
      <c r="Y172" s="491"/>
      <c r="Z172" s="491"/>
      <c r="AA172" s="491"/>
      <c r="AB172" s="491"/>
      <c r="AC172" s="491"/>
      <c r="AD172" s="102"/>
      <c r="AE172" s="108"/>
      <c r="AF172" s="491"/>
      <c r="AG172" s="491"/>
      <c r="AH172" s="491"/>
      <c r="AI172" s="491"/>
      <c r="AJ172" s="491"/>
      <c r="AK172" s="491"/>
      <c r="AL172" s="109"/>
      <c r="AM172" s="85"/>
      <c r="AN172" s="85"/>
    </row>
    <row r="173" spans="1:40" s="128" customFormat="1" ht="36" customHeight="1">
      <c r="A173" s="117" t="s">
        <v>485</v>
      </c>
      <c r="B173" s="118" t="s">
        <v>354</v>
      </c>
      <c r="C173" s="119" t="s">
        <v>486</v>
      </c>
      <c r="D173" s="232"/>
      <c r="E173" s="232"/>
      <c r="F173" s="232"/>
      <c r="G173" s="232"/>
      <c r="H173" s="232"/>
      <c r="I173" s="232"/>
      <c r="J173" s="232"/>
      <c r="K173" s="232"/>
      <c r="L173" s="232"/>
      <c r="M173" s="232"/>
      <c r="N173" s="232"/>
      <c r="O173" s="232"/>
      <c r="P173" s="232"/>
      <c r="Q173" s="232"/>
      <c r="R173" s="232"/>
      <c r="S173" s="232"/>
      <c r="T173" s="232"/>
      <c r="U173" s="232"/>
      <c r="V173" s="124"/>
      <c r="W173" s="124"/>
      <c r="X173" s="466" t="s">
        <v>304</v>
      </c>
      <c r="Y173" s="466"/>
      <c r="Z173" s="466"/>
      <c r="AA173" s="466"/>
      <c r="AB173" s="466"/>
      <c r="AC173" s="466"/>
      <c r="AD173" s="232"/>
      <c r="AE173" s="466" t="s">
        <v>305</v>
      </c>
      <c r="AF173" s="467"/>
      <c r="AG173" s="467"/>
      <c r="AH173" s="467"/>
      <c r="AI173" s="467"/>
      <c r="AJ173" s="467"/>
      <c r="AK173" s="125"/>
      <c r="AL173" s="126"/>
      <c r="AM173" s="127"/>
      <c r="AN173" s="127"/>
    </row>
    <row r="174" spans="1:40" s="63" customFormat="1" ht="19.5" customHeight="1">
      <c r="A174" s="68"/>
      <c r="B174" s="69"/>
      <c r="C174" s="63" t="s">
        <v>487</v>
      </c>
      <c r="D174" s="75"/>
      <c r="E174" s="75"/>
      <c r="F174" s="75"/>
      <c r="G174" s="75"/>
      <c r="H174" s="75"/>
      <c r="I174" s="75"/>
      <c r="J174" s="75"/>
      <c r="K174" s="75"/>
      <c r="L174" s="75"/>
      <c r="M174" s="75"/>
      <c r="N174" s="75"/>
      <c r="O174" s="75"/>
      <c r="P174" s="75"/>
      <c r="Q174" s="75"/>
      <c r="R174" s="75"/>
      <c r="S174" s="75"/>
      <c r="T174" s="75"/>
      <c r="U174" s="75"/>
      <c r="V174" s="71"/>
      <c r="W174" s="71"/>
      <c r="X174" s="427">
        <v>0</v>
      </c>
      <c r="Y174" s="427"/>
      <c r="Z174" s="427"/>
      <c r="AA174" s="427"/>
      <c r="AB174" s="427"/>
      <c r="AC174" s="427"/>
      <c r="AD174" s="257"/>
      <c r="AE174" s="427">
        <v>0</v>
      </c>
      <c r="AF174" s="427"/>
      <c r="AG174" s="427"/>
      <c r="AH174" s="427"/>
      <c r="AI174" s="427"/>
      <c r="AJ174" s="427"/>
      <c r="AK174" s="73"/>
      <c r="AL174" s="77"/>
      <c r="AM174" s="62"/>
      <c r="AN174" s="62"/>
    </row>
    <row r="175" spans="1:40" s="63" customFormat="1" ht="19.5" customHeight="1">
      <c r="A175" s="68"/>
      <c r="B175" s="69"/>
      <c r="C175" s="63" t="s">
        <v>488</v>
      </c>
      <c r="D175" s="75"/>
      <c r="E175" s="75"/>
      <c r="F175" s="75"/>
      <c r="G175" s="75"/>
      <c r="H175" s="75"/>
      <c r="I175" s="75"/>
      <c r="J175" s="75"/>
      <c r="K175" s="75"/>
      <c r="L175" s="75"/>
      <c r="M175" s="75"/>
      <c r="N175" s="75"/>
      <c r="O175" s="75"/>
      <c r="P175" s="75"/>
      <c r="Q175" s="75"/>
      <c r="R175" s="75"/>
      <c r="S175" s="75"/>
      <c r="T175" s="75"/>
      <c r="U175" s="75"/>
      <c r="V175" s="71"/>
      <c r="W175" s="71"/>
      <c r="X175" s="430">
        <v>92515659</v>
      </c>
      <c r="Y175" s="430"/>
      <c r="Z175" s="430"/>
      <c r="AA175" s="430"/>
      <c r="AB175" s="430"/>
      <c r="AC175" s="430"/>
      <c r="AD175" s="257"/>
      <c r="AE175" s="430">
        <v>46090238</v>
      </c>
      <c r="AF175" s="430"/>
      <c r="AG175" s="430"/>
      <c r="AH175" s="430"/>
      <c r="AI175" s="430"/>
      <c r="AJ175" s="430"/>
      <c r="AK175" s="73"/>
      <c r="AL175" s="74"/>
      <c r="AM175" s="62"/>
      <c r="AN175" s="62"/>
    </row>
    <row r="176" spans="1:40" s="63" customFormat="1" ht="19.5" customHeight="1">
      <c r="A176" s="68"/>
      <c r="B176" s="69"/>
      <c r="C176" s="63" t="s">
        <v>489</v>
      </c>
      <c r="D176" s="75"/>
      <c r="E176" s="75"/>
      <c r="F176" s="75"/>
      <c r="G176" s="75"/>
      <c r="H176" s="75"/>
      <c r="I176" s="75"/>
      <c r="J176" s="75"/>
      <c r="K176" s="75"/>
      <c r="L176" s="75"/>
      <c r="M176" s="75"/>
      <c r="N176" s="75"/>
      <c r="O176" s="75"/>
      <c r="P176" s="75"/>
      <c r="Q176" s="75"/>
      <c r="R176" s="75"/>
      <c r="S176" s="75"/>
      <c r="T176" s="75"/>
      <c r="U176" s="75"/>
      <c r="V176" s="71"/>
      <c r="W176" s="71"/>
      <c r="X176" s="430">
        <v>0</v>
      </c>
      <c r="Y176" s="430"/>
      <c r="Z176" s="430"/>
      <c r="AA176" s="430"/>
      <c r="AB176" s="430"/>
      <c r="AC176" s="430"/>
      <c r="AD176" s="257"/>
      <c r="AE176" s="430">
        <v>0</v>
      </c>
      <c r="AF176" s="430"/>
      <c r="AG176" s="430"/>
      <c r="AH176" s="430"/>
      <c r="AI176" s="430"/>
      <c r="AJ176" s="430"/>
      <c r="AK176" s="73"/>
      <c r="AL176" s="74"/>
      <c r="AM176" s="62"/>
      <c r="AN176" s="62"/>
    </row>
    <row r="177" spans="1:40" s="63" customFormat="1" ht="19.5" customHeight="1" hidden="1">
      <c r="A177" s="68"/>
      <c r="B177" s="69"/>
      <c r="C177" s="63" t="s">
        <v>490</v>
      </c>
      <c r="D177" s="71"/>
      <c r="E177" s="71"/>
      <c r="F177" s="71"/>
      <c r="G177" s="71"/>
      <c r="H177" s="71"/>
      <c r="I177" s="71"/>
      <c r="J177" s="71"/>
      <c r="K177" s="71"/>
      <c r="L177" s="71"/>
      <c r="M177" s="71"/>
      <c r="N177" s="71"/>
      <c r="O177" s="71"/>
      <c r="P177" s="71"/>
      <c r="Q177" s="71"/>
      <c r="R177" s="71"/>
      <c r="S177" s="71"/>
      <c r="T177" s="71"/>
      <c r="U177" s="71"/>
      <c r="V177" s="71"/>
      <c r="W177" s="71"/>
      <c r="X177" s="430">
        <v>0</v>
      </c>
      <c r="Y177" s="430"/>
      <c r="Z177" s="430"/>
      <c r="AA177" s="430"/>
      <c r="AB177" s="430"/>
      <c r="AC177" s="430"/>
      <c r="AD177" s="257"/>
      <c r="AE177" s="430">
        <v>0</v>
      </c>
      <c r="AF177" s="430"/>
      <c r="AG177" s="430"/>
      <c r="AH177" s="430"/>
      <c r="AI177" s="430"/>
      <c r="AJ177" s="430"/>
      <c r="AK177" s="73"/>
      <c r="AL177" s="74"/>
      <c r="AM177" s="62"/>
      <c r="AN177" s="62"/>
    </row>
    <row r="178" spans="1:40" s="63" customFormat="1" ht="19.5" customHeight="1" hidden="1">
      <c r="A178" s="68"/>
      <c r="B178" s="69"/>
      <c r="C178" s="63" t="s">
        <v>491</v>
      </c>
      <c r="D178" s="258"/>
      <c r="E178" s="258"/>
      <c r="F178" s="258"/>
      <c r="G178" s="258"/>
      <c r="H178" s="258"/>
      <c r="I178" s="258"/>
      <c r="J178" s="258"/>
      <c r="K178" s="258"/>
      <c r="L178" s="258"/>
      <c r="M178" s="258"/>
      <c r="N178" s="258"/>
      <c r="O178" s="258"/>
      <c r="P178" s="258"/>
      <c r="Q178" s="258"/>
      <c r="R178" s="258"/>
      <c r="S178" s="258"/>
      <c r="T178" s="258"/>
      <c r="U178" s="258"/>
      <c r="V178" s="71"/>
      <c r="W178" s="71"/>
      <c r="X178" s="430">
        <v>0</v>
      </c>
      <c r="Y178" s="430"/>
      <c r="Z178" s="430"/>
      <c r="AA178" s="430"/>
      <c r="AB178" s="430"/>
      <c r="AC178" s="430"/>
      <c r="AD178" s="257"/>
      <c r="AE178" s="430">
        <v>0</v>
      </c>
      <c r="AF178" s="430"/>
      <c r="AG178" s="430"/>
      <c r="AH178" s="430"/>
      <c r="AI178" s="430"/>
      <c r="AJ178" s="430"/>
      <c r="AK178" s="73"/>
      <c r="AL178" s="74"/>
      <c r="AM178" s="62"/>
      <c r="AN178" s="62"/>
    </row>
    <row r="179" spans="1:40" s="63" customFormat="1" ht="19.5" customHeight="1">
      <c r="A179" s="68"/>
      <c r="B179" s="69"/>
      <c r="C179" s="63" t="s">
        <v>492</v>
      </c>
      <c r="D179" s="75"/>
      <c r="E179" s="75"/>
      <c r="F179" s="75"/>
      <c r="G179" s="75"/>
      <c r="H179" s="75"/>
      <c r="I179" s="75"/>
      <c r="J179" s="75"/>
      <c r="K179" s="75"/>
      <c r="L179" s="75"/>
      <c r="M179" s="75"/>
      <c r="N179" s="75"/>
      <c r="O179" s="75"/>
      <c r="P179" s="75"/>
      <c r="Q179" s="75"/>
      <c r="R179" s="75"/>
      <c r="S179" s="75"/>
      <c r="T179" s="75"/>
      <c r="U179" s="75"/>
      <c r="V179" s="71"/>
      <c r="W179" s="71"/>
      <c r="X179" s="430">
        <v>0</v>
      </c>
      <c r="Y179" s="430"/>
      <c r="Z179" s="430"/>
      <c r="AA179" s="430"/>
      <c r="AB179" s="430"/>
      <c r="AC179" s="430"/>
      <c r="AD179" s="257"/>
      <c r="AE179" s="430">
        <v>0</v>
      </c>
      <c r="AF179" s="430"/>
      <c r="AG179" s="430"/>
      <c r="AH179" s="430"/>
      <c r="AI179" s="430"/>
      <c r="AJ179" s="430"/>
      <c r="AK179" s="73"/>
      <c r="AL179" s="79"/>
      <c r="AM179" s="62"/>
      <c r="AN179" s="62"/>
    </row>
    <row r="180" spans="1:40" s="63" customFormat="1" ht="19.5" customHeight="1">
      <c r="A180" s="68"/>
      <c r="B180" s="69"/>
      <c r="C180" s="63" t="s">
        <v>493</v>
      </c>
      <c r="D180" s="75"/>
      <c r="E180" s="75"/>
      <c r="F180" s="75"/>
      <c r="G180" s="75"/>
      <c r="H180" s="75"/>
      <c r="I180" s="75"/>
      <c r="J180" s="75"/>
      <c r="K180" s="75"/>
      <c r="L180" s="75"/>
      <c r="M180" s="75"/>
      <c r="N180" s="75"/>
      <c r="O180" s="75"/>
      <c r="P180" s="75"/>
      <c r="Q180" s="75"/>
      <c r="R180" s="75"/>
      <c r="S180" s="75"/>
      <c r="T180" s="75"/>
      <c r="U180" s="75"/>
      <c r="V180" s="71"/>
      <c r="W180" s="71"/>
      <c r="X180" s="104"/>
      <c r="Y180" s="458">
        <v>0</v>
      </c>
      <c r="Z180" s="458"/>
      <c r="AA180" s="458"/>
      <c r="AB180" s="458"/>
      <c r="AC180" s="458"/>
      <c r="AD180" s="257"/>
      <c r="AE180" s="104"/>
      <c r="AF180" s="430"/>
      <c r="AG180" s="430"/>
      <c r="AH180" s="430"/>
      <c r="AI180" s="430"/>
      <c r="AJ180" s="430"/>
      <c r="AK180" s="73"/>
      <c r="AL180" s="79"/>
      <c r="AM180" s="62"/>
      <c r="AN180" s="62"/>
    </row>
    <row r="181" spans="1:40" s="63" customFormat="1" ht="19.5" customHeight="1">
      <c r="A181" s="68"/>
      <c r="B181" s="69"/>
      <c r="C181" s="63" t="s">
        <v>494</v>
      </c>
      <c r="D181" s="70"/>
      <c r="E181" s="70"/>
      <c r="F181" s="70"/>
      <c r="G181" s="70"/>
      <c r="H181" s="70"/>
      <c r="I181" s="70"/>
      <c r="J181" s="70"/>
      <c r="K181" s="70"/>
      <c r="L181" s="70"/>
      <c r="M181" s="70"/>
      <c r="N181" s="70"/>
      <c r="O181" s="70"/>
      <c r="P181" s="70"/>
      <c r="Q181" s="70"/>
      <c r="R181" s="70"/>
      <c r="S181" s="70"/>
      <c r="T181" s="70"/>
      <c r="U181" s="70"/>
      <c r="V181" s="71"/>
      <c r="W181" s="71"/>
      <c r="X181" s="430">
        <v>9841287121</v>
      </c>
      <c r="Y181" s="430"/>
      <c r="Z181" s="430"/>
      <c r="AA181" s="430"/>
      <c r="AB181" s="430"/>
      <c r="AC181" s="430"/>
      <c r="AD181" s="257"/>
      <c r="AE181" s="430">
        <v>1028225743</v>
      </c>
      <c r="AF181" s="430"/>
      <c r="AG181" s="430"/>
      <c r="AH181" s="430"/>
      <c r="AI181" s="430"/>
      <c r="AJ181" s="430"/>
      <c r="AK181" s="73"/>
      <c r="AL181" s="74"/>
      <c r="AM181" s="62"/>
      <c r="AN181" s="62"/>
    </row>
    <row r="182" spans="1:40" s="58" customFormat="1" ht="19.5" customHeight="1">
      <c r="A182" s="68"/>
      <c r="B182" s="69"/>
      <c r="C182" s="58" t="s">
        <v>359</v>
      </c>
      <c r="D182" s="259"/>
      <c r="E182" s="259"/>
      <c r="F182" s="259"/>
      <c r="G182" s="259"/>
      <c r="H182" s="259"/>
      <c r="I182" s="259"/>
      <c r="J182" s="259"/>
      <c r="K182" s="259"/>
      <c r="L182" s="259"/>
      <c r="M182" s="259"/>
      <c r="N182" s="259"/>
      <c r="O182" s="259"/>
      <c r="P182" s="259"/>
      <c r="Q182" s="259"/>
      <c r="R182" s="259"/>
      <c r="S182" s="259"/>
      <c r="T182" s="259"/>
      <c r="U182" s="259"/>
      <c r="V182" s="259"/>
      <c r="W182" s="259"/>
      <c r="X182" s="492">
        <v>9933802780</v>
      </c>
      <c r="Y182" s="492"/>
      <c r="Z182" s="492"/>
      <c r="AA182" s="492"/>
      <c r="AB182" s="492"/>
      <c r="AC182" s="492"/>
      <c r="AD182" s="260"/>
      <c r="AE182" s="492">
        <v>1074315981</v>
      </c>
      <c r="AF182" s="492"/>
      <c r="AG182" s="492"/>
      <c r="AH182" s="492"/>
      <c r="AI182" s="492"/>
      <c r="AJ182" s="492"/>
      <c r="AK182" s="88"/>
      <c r="AL182" s="79"/>
      <c r="AM182" s="90">
        <v>0</v>
      </c>
      <c r="AN182" s="90">
        <v>0</v>
      </c>
    </row>
    <row r="183" spans="1:40" s="86" customFormat="1" ht="19.5" customHeight="1">
      <c r="A183" s="80"/>
      <c r="B183" s="81"/>
      <c r="C183" s="495"/>
      <c r="D183" s="495"/>
      <c r="E183" s="495"/>
      <c r="F183" s="495"/>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83"/>
      <c r="AL183" s="109"/>
      <c r="AM183" s="85"/>
      <c r="AN183" s="85"/>
    </row>
    <row r="184" spans="1:40" s="58" customFormat="1" ht="18.75" customHeight="1">
      <c r="A184" s="68" t="s">
        <v>211</v>
      </c>
      <c r="B184" s="69" t="s">
        <v>354</v>
      </c>
      <c r="C184" s="261" t="s">
        <v>495</v>
      </c>
      <c r="D184" s="259"/>
      <c r="E184" s="259"/>
      <c r="F184" s="259"/>
      <c r="G184" s="259"/>
      <c r="H184" s="259"/>
      <c r="I184" s="259"/>
      <c r="J184" s="259"/>
      <c r="K184" s="259"/>
      <c r="L184" s="259"/>
      <c r="M184" s="259"/>
      <c r="N184" s="259"/>
      <c r="O184" s="259"/>
      <c r="P184" s="259"/>
      <c r="Q184" s="259"/>
      <c r="R184" s="259"/>
      <c r="S184" s="259"/>
      <c r="T184" s="259"/>
      <c r="U184" s="259"/>
      <c r="V184" s="259"/>
      <c r="W184" s="259"/>
      <c r="X184" s="423" t="s">
        <v>304</v>
      </c>
      <c r="Y184" s="424"/>
      <c r="Z184" s="424"/>
      <c r="AA184" s="424"/>
      <c r="AB184" s="424"/>
      <c r="AC184" s="424"/>
      <c r="AD184" s="70"/>
      <c r="AE184" s="423" t="s">
        <v>305</v>
      </c>
      <c r="AF184" s="424"/>
      <c r="AG184" s="424"/>
      <c r="AH184" s="424"/>
      <c r="AI184" s="424"/>
      <c r="AJ184" s="424"/>
      <c r="AK184" s="88"/>
      <c r="AL184" s="262"/>
      <c r="AM184" s="90"/>
      <c r="AN184" s="90"/>
    </row>
    <row r="185" spans="1:40" s="63" customFormat="1" ht="18.75" customHeight="1">
      <c r="A185" s="68"/>
      <c r="B185" s="69"/>
      <c r="C185" s="63" t="s">
        <v>496</v>
      </c>
      <c r="D185" s="75"/>
      <c r="E185" s="75"/>
      <c r="F185" s="75"/>
      <c r="G185" s="75"/>
      <c r="H185" s="75"/>
      <c r="I185" s="75"/>
      <c r="J185" s="75"/>
      <c r="K185" s="75"/>
      <c r="L185" s="75"/>
      <c r="M185" s="75"/>
      <c r="N185" s="75"/>
      <c r="O185" s="75"/>
      <c r="P185" s="75"/>
      <c r="Q185" s="75"/>
      <c r="R185" s="75"/>
      <c r="S185" s="75"/>
      <c r="T185" s="75"/>
      <c r="U185" s="75"/>
      <c r="V185" s="71"/>
      <c r="W185" s="71"/>
      <c r="X185" s="410">
        <v>33958696229</v>
      </c>
      <c r="Y185" s="410"/>
      <c r="Z185" s="410"/>
      <c r="AA185" s="410"/>
      <c r="AB185" s="410"/>
      <c r="AC185" s="410"/>
      <c r="AD185" s="71"/>
      <c r="AE185" s="410">
        <v>109600668474</v>
      </c>
      <c r="AF185" s="410"/>
      <c r="AG185" s="410"/>
      <c r="AH185" s="410"/>
      <c r="AI185" s="410"/>
      <c r="AJ185" s="410"/>
      <c r="AK185" s="73"/>
      <c r="AL185" s="77"/>
      <c r="AM185" s="62"/>
      <c r="AN185" s="62"/>
    </row>
    <row r="186" spans="1:40" s="67" customFormat="1" ht="18.75" customHeight="1">
      <c r="A186" s="263"/>
      <c r="B186" s="264"/>
      <c r="C186" s="67" t="s">
        <v>497</v>
      </c>
      <c r="D186" s="242"/>
      <c r="E186" s="242"/>
      <c r="F186" s="242"/>
      <c r="G186" s="242"/>
      <c r="H186" s="242"/>
      <c r="I186" s="242"/>
      <c r="J186" s="242"/>
      <c r="K186" s="242"/>
      <c r="L186" s="242"/>
      <c r="M186" s="242"/>
      <c r="N186" s="242"/>
      <c r="O186" s="242"/>
      <c r="P186" s="242"/>
      <c r="Q186" s="242"/>
      <c r="R186" s="242"/>
      <c r="S186" s="242"/>
      <c r="T186" s="242"/>
      <c r="U186" s="242"/>
      <c r="V186" s="258"/>
      <c r="W186" s="258"/>
      <c r="X186" s="203">
        <v>28981324365</v>
      </c>
      <c r="Y186" s="203"/>
      <c r="Z186" s="203"/>
      <c r="AA186" s="203"/>
      <c r="AB186" s="203"/>
      <c r="AC186" s="203"/>
      <c r="AD186" s="71"/>
      <c r="AE186" s="203">
        <v>85027739424</v>
      </c>
      <c r="AF186" s="203"/>
      <c r="AG186" s="203"/>
      <c r="AH186" s="203"/>
      <c r="AI186" s="203"/>
      <c r="AJ186" s="203"/>
      <c r="AK186" s="265"/>
      <c r="AL186" s="266"/>
      <c r="AM186" s="267"/>
      <c r="AN186" s="267"/>
    </row>
    <row r="187" spans="1:40" s="67" customFormat="1" ht="18.75" customHeight="1">
      <c r="A187" s="263"/>
      <c r="B187" s="264"/>
      <c r="C187" s="67" t="s">
        <v>498</v>
      </c>
      <c r="D187" s="242"/>
      <c r="E187" s="242"/>
      <c r="F187" s="242"/>
      <c r="G187" s="242"/>
      <c r="H187" s="242"/>
      <c r="I187" s="242"/>
      <c r="J187" s="242"/>
      <c r="K187" s="242"/>
      <c r="L187" s="242"/>
      <c r="M187" s="242"/>
      <c r="N187" s="242"/>
      <c r="O187" s="242"/>
      <c r="P187" s="242"/>
      <c r="Q187" s="242"/>
      <c r="R187" s="242"/>
      <c r="S187" s="242"/>
      <c r="T187" s="242"/>
      <c r="U187" s="242"/>
      <c r="V187" s="258"/>
      <c r="W187" s="258"/>
      <c r="X187" s="76"/>
      <c r="Y187" s="409">
        <v>28981324365</v>
      </c>
      <c r="Z187" s="409"/>
      <c r="AA187" s="409"/>
      <c r="AB187" s="409"/>
      <c r="AC187" s="409"/>
      <c r="AD187" s="71"/>
      <c r="AE187" s="104"/>
      <c r="AF187" s="409">
        <v>46110427221</v>
      </c>
      <c r="AG187" s="409"/>
      <c r="AH187" s="409"/>
      <c r="AI187" s="409"/>
      <c r="AJ187" s="409"/>
      <c r="AK187" s="265"/>
      <c r="AL187" s="266"/>
      <c r="AM187" s="267"/>
      <c r="AN187" s="267"/>
    </row>
    <row r="188" spans="1:40" s="67" customFormat="1" ht="18.75" customHeight="1">
      <c r="A188" s="263"/>
      <c r="B188" s="264"/>
      <c r="C188" s="67" t="s">
        <v>499</v>
      </c>
      <c r="D188" s="242"/>
      <c r="E188" s="242"/>
      <c r="F188" s="242"/>
      <c r="G188" s="242"/>
      <c r="H188" s="242"/>
      <c r="I188" s="242"/>
      <c r="J188" s="242"/>
      <c r="K188" s="242"/>
      <c r="L188" s="242"/>
      <c r="M188" s="242"/>
      <c r="N188" s="242"/>
      <c r="O188" s="242"/>
      <c r="P188" s="242"/>
      <c r="Q188" s="242"/>
      <c r="R188" s="242"/>
      <c r="S188" s="242"/>
      <c r="T188" s="242"/>
      <c r="U188" s="242"/>
      <c r="V188" s="258"/>
      <c r="W188" s="258"/>
      <c r="X188" s="76"/>
      <c r="Y188" s="409"/>
      <c r="Z188" s="409"/>
      <c r="AA188" s="409"/>
      <c r="AB188" s="409"/>
      <c r="AC188" s="409"/>
      <c r="AD188" s="71"/>
      <c r="AE188" s="104"/>
      <c r="AF188" s="409">
        <v>38917312203</v>
      </c>
      <c r="AG188" s="409"/>
      <c r="AH188" s="409"/>
      <c r="AI188" s="409"/>
      <c r="AJ188" s="409"/>
      <c r="AK188" s="265"/>
      <c r="AL188" s="266"/>
      <c r="AM188" s="267"/>
      <c r="AN188" s="267"/>
    </row>
    <row r="189" spans="1:40" s="67" customFormat="1" ht="18.75" customHeight="1">
      <c r="A189" s="263"/>
      <c r="B189" s="264"/>
      <c r="C189" s="67" t="s">
        <v>500</v>
      </c>
      <c r="D189" s="242"/>
      <c r="E189" s="242"/>
      <c r="F189" s="242"/>
      <c r="G189" s="242"/>
      <c r="H189" s="242"/>
      <c r="I189" s="242"/>
      <c r="J189" s="242"/>
      <c r="K189" s="242"/>
      <c r="L189" s="242"/>
      <c r="M189" s="242"/>
      <c r="N189" s="242"/>
      <c r="O189" s="242"/>
      <c r="P189" s="242"/>
      <c r="Q189" s="242"/>
      <c r="R189" s="242"/>
      <c r="S189" s="242"/>
      <c r="T189" s="242"/>
      <c r="U189" s="242"/>
      <c r="V189" s="258"/>
      <c r="W189" s="258"/>
      <c r="X189" s="76"/>
      <c r="Y189" s="409"/>
      <c r="Z189" s="409"/>
      <c r="AA189" s="409"/>
      <c r="AB189" s="409"/>
      <c r="AC189" s="409"/>
      <c r="AD189" s="268"/>
      <c r="AE189" s="104"/>
      <c r="AF189" s="430">
        <v>20000000000</v>
      </c>
      <c r="AG189" s="430"/>
      <c r="AH189" s="430"/>
      <c r="AI189" s="430"/>
      <c r="AJ189" s="430"/>
      <c r="AK189" s="265"/>
      <c r="AL189" s="266"/>
      <c r="AM189" s="267"/>
      <c r="AN189" s="267"/>
    </row>
    <row r="190" spans="1:40" s="67" customFormat="1" ht="18.75" customHeight="1">
      <c r="A190" s="263"/>
      <c r="B190" s="264"/>
      <c r="C190" s="67" t="s">
        <v>501</v>
      </c>
      <c r="D190" s="242"/>
      <c r="E190" s="242"/>
      <c r="F190" s="242"/>
      <c r="G190" s="242"/>
      <c r="H190" s="242"/>
      <c r="I190" s="242"/>
      <c r="J190" s="242"/>
      <c r="K190" s="242"/>
      <c r="L190" s="242"/>
      <c r="M190" s="242"/>
      <c r="N190" s="242"/>
      <c r="O190" s="242"/>
      <c r="P190" s="242"/>
      <c r="Q190" s="242"/>
      <c r="R190" s="242"/>
      <c r="S190" s="242"/>
      <c r="T190" s="242"/>
      <c r="U190" s="242"/>
      <c r="V190" s="258"/>
      <c r="W190" s="258"/>
      <c r="X190" s="409">
        <v>4977371864</v>
      </c>
      <c r="Y190" s="409"/>
      <c r="Z190" s="409"/>
      <c r="AA190" s="409"/>
      <c r="AB190" s="409"/>
      <c r="AC190" s="409"/>
      <c r="AD190" s="71"/>
      <c r="AE190" s="458">
        <v>4572929050</v>
      </c>
      <c r="AF190" s="458"/>
      <c r="AG190" s="458"/>
      <c r="AH190" s="458"/>
      <c r="AI190" s="458"/>
      <c r="AJ190" s="458"/>
      <c r="AK190" s="265"/>
      <c r="AL190" s="266"/>
      <c r="AM190" s="267"/>
      <c r="AN190" s="267"/>
    </row>
    <row r="191" spans="1:40" s="67" customFormat="1" ht="18.75" customHeight="1" hidden="1">
      <c r="A191" s="263"/>
      <c r="B191" s="264"/>
      <c r="C191" s="269" t="s">
        <v>502</v>
      </c>
      <c r="D191" s="242"/>
      <c r="E191" s="242"/>
      <c r="F191" s="242"/>
      <c r="G191" s="242"/>
      <c r="H191" s="242"/>
      <c r="I191" s="242"/>
      <c r="J191" s="242"/>
      <c r="K191" s="242"/>
      <c r="L191" s="242"/>
      <c r="M191" s="242"/>
      <c r="N191" s="242"/>
      <c r="O191" s="242"/>
      <c r="P191" s="242"/>
      <c r="Q191" s="242"/>
      <c r="R191" s="242"/>
      <c r="S191" s="242"/>
      <c r="T191" s="242"/>
      <c r="U191" s="242"/>
      <c r="V191" s="258"/>
      <c r="W191" s="258"/>
      <c r="X191" s="472"/>
      <c r="Y191" s="472"/>
      <c r="Z191" s="472"/>
      <c r="AA191" s="472"/>
      <c r="AB191" s="472"/>
      <c r="AC191" s="472"/>
      <c r="AD191" s="258"/>
      <c r="AE191" s="472"/>
      <c r="AF191" s="472"/>
      <c r="AG191" s="472"/>
      <c r="AH191" s="472"/>
      <c r="AI191" s="472"/>
      <c r="AJ191" s="472"/>
      <c r="AK191" s="265"/>
      <c r="AL191" s="266"/>
      <c r="AM191" s="267"/>
      <c r="AN191" s="267"/>
    </row>
    <row r="192" spans="1:40" s="63" customFormat="1" ht="18.75" customHeight="1">
      <c r="A192" s="68"/>
      <c r="B192" s="69"/>
      <c r="C192" s="255" t="s">
        <v>503</v>
      </c>
      <c r="D192" s="75"/>
      <c r="E192" s="75"/>
      <c r="F192" s="75"/>
      <c r="G192" s="75"/>
      <c r="H192" s="75"/>
      <c r="I192" s="75"/>
      <c r="J192" s="75"/>
      <c r="K192" s="75"/>
      <c r="L192" s="75"/>
      <c r="M192" s="75"/>
      <c r="N192" s="75"/>
      <c r="O192" s="75"/>
      <c r="P192" s="75"/>
      <c r="Q192" s="75"/>
      <c r="R192" s="75"/>
      <c r="S192" s="75"/>
      <c r="T192" s="75"/>
      <c r="U192" s="75"/>
      <c r="V192" s="71"/>
      <c r="W192" s="71"/>
      <c r="X192" s="460">
        <v>0</v>
      </c>
      <c r="Y192" s="460"/>
      <c r="Z192" s="460"/>
      <c r="AA192" s="460"/>
      <c r="AB192" s="460"/>
      <c r="AC192" s="460"/>
      <c r="AD192" s="71"/>
      <c r="AE192" s="460">
        <v>0</v>
      </c>
      <c r="AF192" s="460"/>
      <c r="AG192" s="460"/>
      <c r="AH192" s="460"/>
      <c r="AI192" s="460"/>
      <c r="AJ192" s="460"/>
      <c r="AK192" s="73"/>
      <c r="AL192" s="77"/>
      <c r="AM192" s="62"/>
      <c r="AN192" s="62"/>
    </row>
    <row r="193" spans="1:40" s="63" customFormat="1" ht="18.75" customHeight="1" hidden="1">
      <c r="A193" s="68"/>
      <c r="B193" s="69"/>
      <c r="C193" s="269" t="s">
        <v>504</v>
      </c>
      <c r="D193" s="75"/>
      <c r="E193" s="75"/>
      <c r="F193" s="75"/>
      <c r="G193" s="75"/>
      <c r="H193" s="75"/>
      <c r="I193" s="75"/>
      <c r="J193" s="75"/>
      <c r="K193" s="75"/>
      <c r="L193" s="75"/>
      <c r="M193" s="75"/>
      <c r="N193" s="75"/>
      <c r="O193" s="75"/>
      <c r="P193" s="75"/>
      <c r="Q193" s="75"/>
      <c r="R193" s="75"/>
      <c r="S193" s="75"/>
      <c r="T193" s="75"/>
      <c r="U193" s="75"/>
      <c r="V193" s="71"/>
      <c r="W193" s="71"/>
      <c r="X193" s="459"/>
      <c r="Y193" s="459"/>
      <c r="Z193" s="459"/>
      <c r="AA193" s="459"/>
      <c r="AB193" s="459"/>
      <c r="AC193" s="459"/>
      <c r="AD193" s="71"/>
      <c r="AE193" s="459"/>
      <c r="AF193" s="459"/>
      <c r="AG193" s="459"/>
      <c r="AH193" s="459"/>
      <c r="AI193" s="459"/>
      <c r="AJ193" s="459"/>
      <c r="AK193" s="73"/>
      <c r="AL193" s="74"/>
      <c r="AM193" s="62"/>
      <c r="AN193" s="62"/>
    </row>
    <row r="194" spans="1:40" s="63" customFormat="1" ht="18.75" customHeight="1" hidden="1">
      <c r="A194" s="68"/>
      <c r="B194" s="69"/>
      <c r="C194" s="269" t="s">
        <v>505</v>
      </c>
      <c r="D194" s="71"/>
      <c r="E194" s="71"/>
      <c r="F194" s="71"/>
      <c r="G194" s="71"/>
      <c r="H194" s="71"/>
      <c r="I194" s="71"/>
      <c r="J194" s="71"/>
      <c r="K194" s="71"/>
      <c r="L194" s="71"/>
      <c r="M194" s="71"/>
      <c r="N194" s="71"/>
      <c r="O194" s="71"/>
      <c r="P194" s="71"/>
      <c r="Q194" s="71"/>
      <c r="R194" s="71"/>
      <c r="S194" s="71"/>
      <c r="T194" s="71"/>
      <c r="U194" s="71"/>
      <c r="V194" s="71"/>
      <c r="W194" s="71"/>
      <c r="X194" s="459"/>
      <c r="Y194" s="459"/>
      <c r="Z194" s="459"/>
      <c r="AA194" s="459"/>
      <c r="AB194" s="459"/>
      <c r="AC194" s="459"/>
      <c r="AD194" s="71"/>
      <c r="AE194" s="459"/>
      <c r="AF194" s="459"/>
      <c r="AG194" s="459"/>
      <c r="AH194" s="459"/>
      <c r="AI194" s="459"/>
      <c r="AJ194" s="459"/>
      <c r="AK194" s="73"/>
      <c r="AL194" s="74"/>
      <c r="AM194" s="62"/>
      <c r="AN194" s="62"/>
    </row>
    <row r="195" spans="1:40" s="63" customFormat="1" ht="18.75" customHeight="1" thickBot="1">
      <c r="A195" s="68"/>
      <c r="B195" s="69"/>
      <c r="C195" s="259" t="s">
        <v>359</v>
      </c>
      <c r="D195" s="75"/>
      <c r="E195" s="75"/>
      <c r="F195" s="75"/>
      <c r="G195" s="75"/>
      <c r="H195" s="75"/>
      <c r="I195" s="75"/>
      <c r="J195" s="75"/>
      <c r="K195" s="75"/>
      <c r="L195" s="75"/>
      <c r="M195" s="75"/>
      <c r="N195" s="75"/>
      <c r="O195" s="75"/>
      <c r="P195" s="75"/>
      <c r="Q195" s="75"/>
      <c r="R195" s="75"/>
      <c r="S195" s="75"/>
      <c r="T195" s="75"/>
      <c r="U195" s="75"/>
      <c r="V195" s="71"/>
      <c r="W195" s="71"/>
      <c r="X195" s="201">
        <v>33958696229</v>
      </c>
      <c r="Y195" s="201"/>
      <c r="Z195" s="201"/>
      <c r="AA195" s="201"/>
      <c r="AB195" s="201"/>
      <c r="AC195" s="201"/>
      <c r="AD195" s="71"/>
      <c r="AE195" s="201">
        <v>109600668474</v>
      </c>
      <c r="AF195" s="201"/>
      <c r="AG195" s="201"/>
      <c r="AH195" s="201"/>
      <c r="AI195" s="201"/>
      <c r="AJ195" s="201"/>
      <c r="AK195" s="73"/>
      <c r="AL195" s="79"/>
      <c r="AM195" s="90"/>
      <c r="AN195" s="90"/>
    </row>
    <row r="196" spans="1:40" s="63" customFormat="1" ht="18.75" customHeight="1" thickTop="1">
      <c r="A196" s="273"/>
      <c r="B196" s="274"/>
      <c r="C196" s="196" t="s">
        <v>506</v>
      </c>
      <c r="D196" s="97"/>
      <c r="E196" s="97"/>
      <c r="F196" s="97"/>
      <c r="G196" s="97"/>
      <c r="H196" s="97"/>
      <c r="I196" s="97"/>
      <c r="J196" s="97"/>
      <c r="K196" s="97"/>
      <c r="L196" s="97"/>
      <c r="M196" s="97"/>
      <c r="N196" s="97"/>
      <c r="O196" s="97"/>
      <c r="P196" s="97"/>
      <c r="Q196" s="97"/>
      <c r="R196" s="97"/>
      <c r="S196" s="97"/>
      <c r="T196" s="97"/>
      <c r="U196" s="97"/>
      <c r="V196" s="71"/>
      <c r="W196" s="71"/>
      <c r="X196" s="76"/>
      <c r="Y196" s="412">
        <v>0</v>
      </c>
      <c r="Z196" s="412"/>
      <c r="AA196" s="412"/>
      <c r="AB196" s="412"/>
      <c r="AC196" s="412"/>
      <c r="AD196" s="275"/>
      <c r="AE196" s="276"/>
      <c r="AF196" s="412">
        <v>59835040000</v>
      </c>
      <c r="AG196" s="412"/>
      <c r="AH196" s="412"/>
      <c r="AI196" s="412"/>
      <c r="AJ196" s="412"/>
      <c r="AK196" s="73"/>
      <c r="AL196" s="77"/>
      <c r="AM196" s="62"/>
      <c r="AN196" s="62"/>
    </row>
    <row r="197" spans="1:40" s="63" customFormat="1" ht="12.75" customHeight="1">
      <c r="A197" s="273"/>
      <c r="B197" s="274"/>
      <c r="C197" s="196"/>
      <c r="D197" s="97"/>
      <c r="E197" s="97"/>
      <c r="F197" s="97"/>
      <c r="G197" s="97"/>
      <c r="H197" s="97"/>
      <c r="I197" s="97"/>
      <c r="J197" s="97"/>
      <c r="K197" s="97"/>
      <c r="L197" s="97"/>
      <c r="M197" s="97"/>
      <c r="N197" s="97"/>
      <c r="O197" s="97"/>
      <c r="P197" s="97"/>
      <c r="Q197" s="97"/>
      <c r="R197" s="97"/>
      <c r="S197" s="97"/>
      <c r="T197" s="97"/>
      <c r="U197" s="97"/>
      <c r="V197" s="71"/>
      <c r="W197" s="71"/>
      <c r="X197" s="76"/>
      <c r="Y197" s="272"/>
      <c r="Z197" s="272"/>
      <c r="AA197" s="272"/>
      <c r="AB197" s="272"/>
      <c r="AC197" s="272"/>
      <c r="AD197" s="71"/>
      <c r="AE197" s="76"/>
      <c r="AF197" s="272"/>
      <c r="AG197" s="272"/>
      <c r="AH197" s="272"/>
      <c r="AI197" s="272"/>
      <c r="AJ197" s="272"/>
      <c r="AK197" s="73"/>
      <c r="AL197" s="77"/>
      <c r="AM197" s="62"/>
      <c r="AN197" s="62"/>
    </row>
    <row r="198" spans="1:40" s="63" customFormat="1" ht="18.75" customHeight="1" thickBot="1">
      <c r="A198" s="68"/>
      <c r="B198" s="69"/>
      <c r="C198" s="259"/>
      <c r="D198" s="75"/>
      <c r="E198" s="75"/>
      <c r="F198" s="75"/>
      <c r="G198" s="75"/>
      <c r="H198" s="75"/>
      <c r="I198" s="75"/>
      <c r="J198" s="75"/>
      <c r="K198" s="75"/>
      <c r="L198" s="75"/>
      <c r="M198" s="75"/>
      <c r="N198" s="75"/>
      <c r="O198" s="75"/>
      <c r="P198" s="75"/>
      <c r="Q198" s="75"/>
      <c r="R198" s="75"/>
      <c r="S198" s="75"/>
      <c r="T198" s="75"/>
      <c r="U198" s="75"/>
      <c r="V198" s="71"/>
      <c r="W198" s="71"/>
      <c r="X198" s="106"/>
      <c r="Y198" s="415">
        <v>33958696229</v>
      </c>
      <c r="Z198" s="415"/>
      <c r="AA198" s="415"/>
      <c r="AB198" s="415"/>
      <c r="AC198" s="415"/>
      <c r="AD198" s="71"/>
      <c r="AE198" s="106"/>
      <c r="AF198" s="415">
        <v>49765628474</v>
      </c>
      <c r="AG198" s="415"/>
      <c r="AH198" s="415"/>
      <c r="AI198" s="415"/>
      <c r="AJ198" s="415"/>
      <c r="AK198" s="73"/>
      <c r="AL198" s="79"/>
      <c r="AM198" s="90">
        <v>0</v>
      </c>
      <c r="AN198" s="90">
        <v>0</v>
      </c>
    </row>
    <row r="199" spans="1:40" s="86" customFormat="1" ht="12.75" customHeight="1" thickTop="1">
      <c r="A199" s="80"/>
      <c r="B199" s="81"/>
      <c r="C199" s="277"/>
      <c r="D199" s="111"/>
      <c r="E199" s="111"/>
      <c r="F199" s="111"/>
      <c r="G199" s="111"/>
      <c r="H199" s="111"/>
      <c r="I199" s="111"/>
      <c r="J199" s="111"/>
      <c r="K199" s="111"/>
      <c r="L199" s="111"/>
      <c r="M199" s="111"/>
      <c r="N199" s="111"/>
      <c r="O199" s="111"/>
      <c r="P199" s="111"/>
      <c r="Q199" s="111"/>
      <c r="R199" s="111"/>
      <c r="S199" s="111"/>
      <c r="T199" s="111"/>
      <c r="U199" s="111"/>
      <c r="V199" s="102"/>
      <c r="W199" s="102"/>
      <c r="X199" s="278"/>
      <c r="Y199" s="279"/>
      <c r="Z199" s="279"/>
      <c r="AA199" s="279"/>
      <c r="AB199" s="279"/>
      <c r="AC199" s="279"/>
      <c r="AD199" s="102"/>
      <c r="AE199" s="278"/>
      <c r="AF199" s="278"/>
      <c r="AG199" s="278"/>
      <c r="AH199" s="278"/>
      <c r="AI199" s="278"/>
      <c r="AJ199" s="278"/>
      <c r="AK199" s="83"/>
      <c r="AL199" s="84"/>
      <c r="AM199" s="95"/>
      <c r="AN199" s="95"/>
    </row>
    <row r="200" spans="1:40" s="86" customFormat="1" ht="146.25" customHeight="1">
      <c r="A200" s="80"/>
      <c r="B200" s="464" t="s">
        <v>701</v>
      </c>
      <c r="C200" s="465"/>
      <c r="D200" s="465"/>
      <c r="E200" s="465"/>
      <c r="F200" s="465"/>
      <c r="G200" s="465"/>
      <c r="H200" s="465"/>
      <c r="I200" s="465"/>
      <c r="J200" s="465"/>
      <c r="K200" s="465"/>
      <c r="L200" s="465"/>
      <c r="M200" s="465"/>
      <c r="N200" s="465"/>
      <c r="O200" s="465"/>
      <c r="P200" s="465"/>
      <c r="Q200" s="465"/>
      <c r="R200" s="465"/>
      <c r="S200" s="465"/>
      <c r="T200" s="465"/>
      <c r="U200" s="465"/>
      <c r="V200" s="465"/>
      <c r="W200" s="465"/>
      <c r="X200" s="465"/>
      <c r="Y200" s="465"/>
      <c r="Z200" s="465"/>
      <c r="AA200" s="465"/>
      <c r="AB200" s="465"/>
      <c r="AC200" s="465"/>
      <c r="AD200" s="465"/>
      <c r="AE200" s="465"/>
      <c r="AF200" s="465"/>
      <c r="AG200" s="465"/>
      <c r="AH200" s="465"/>
      <c r="AI200" s="465"/>
      <c r="AJ200" s="465"/>
      <c r="AK200" s="83"/>
      <c r="AL200" s="84"/>
      <c r="AM200" s="95"/>
      <c r="AN200" s="95"/>
    </row>
    <row r="201" spans="1:40" s="86" customFormat="1" ht="105" customHeight="1">
      <c r="A201" s="80"/>
      <c r="B201" s="463" t="s">
        <v>702</v>
      </c>
      <c r="C201" s="463"/>
      <c r="D201" s="463"/>
      <c r="E201" s="463"/>
      <c r="F201" s="463"/>
      <c r="G201" s="463"/>
      <c r="H201" s="463"/>
      <c r="I201" s="463"/>
      <c r="J201" s="463"/>
      <c r="K201" s="463"/>
      <c r="L201" s="463"/>
      <c r="M201" s="463"/>
      <c r="N201" s="463"/>
      <c r="O201" s="463"/>
      <c r="P201" s="463"/>
      <c r="Q201" s="463"/>
      <c r="R201" s="463"/>
      <c r="S201" s="463"/>
      <c r="T201" s="463"/>
      <c r="U201" s="463"/>
      <c r="V201" s="463"/>
      <c r="W201" s="463"/>
      <c r="X201" s="463"/>
      <c r="Y201" s="463"/>
      <c r="Z201" s="463"/>
      <c r="AA201" s="463"/>
      <c r="AB201" s="463"/>
      <c r="AC201" s="463"/>
      <c r="AD201" s="463"/>
      <c r="AE201" s="463"/>
      <c r="AF201" s="463"/>
      <c r="AG201" s="463"/>
      <c r="AH201" s="463"/>
      <c r="AI201" s="463"/>
      <c r="AJ201" s="463"/>
      <c r="AK201" s="83"/>
      <c r="AL201" s="109"/>
      <c r="AM201" s="85"/>
      <c r="AN201" s="85"/>
    </row>
    <row r="202" spans="1:40" s="86" customFormat="1" ht="96" customHeight="1">
      <c r="A202" s="80"/>
      <c r="B202" s="463" t="s">
        <v>703</v>
      </c>
      <c r="C202" s="463"/>
      <c r="D202" s="463"/>
      <c r="E202" s="463"/>
      <c r="F202" s="463"/>
      <c r="G202" s="463"/>
      <c r="H202" s="463"/>
      <c r="I202" s="463"/>
      <c r="J202" s="463"/>
      <c r="K202" s="463"/>
      <c r="L202" s="463"/>
      <c r="M202" s="463"/>
      <c r="N202" s="463"/>
      <c r="O202" s="463"/>
      <c r="P202" s="463"/>
      <c r="Q202" s="463"/>
      <c r="R202" s="463"/>
      <c r="S202" s="463"/>
      <c r="T202" s="463"/>
      <c r="U202" s="463"/>
      <c r="V202" s="463"/>
      <c r="W202" s="463"/>
      <c r="X202" s="463"/>
      <c r="Y202" s="463"/>
      <c r="Z202" s="463"/>
      <c r="AA202" s="463"/>
      <c r="AB202" s="463"/>
      <c r="AC202" s="463"/>
      <c r="AD202" s="463"/>
      <c r="AE202" s="463"/>
      <c r="AF202" s="463"/>
      <c r="AG202" s="463"/>
      <c r="AH202" s="463"/>
      <c r="AI202" s="463"/>
      <c r="AJ202" s="463"/>
      <c r="AK202" s="83"/>
      <c r="AL202" s="109"/>
      <c r="AM202" s="85"/>
      <c r="AN202" s="85"/>
    </row>
    <row r="203" spans="1:40" s="86" customFormat="1" ht="15" hidden="1">
      <c r="A203" s="80" t="s">
        <v>215</v>
      </c>
      <c r="B203" s="81" t="s">
        <v>354</v>
      </c>
      <c r="C203" s="91" t="s">
        <v>507</v>
      </c>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83"/>
      <c r="AL203" s="103"/>
      <c r="AM203" s="85"/>
      <c r="AN203" s="85"/>
    </row>
    <row r="204" spans="1:40" s="86" customFormat="1" ht="247.5" customHeight="1">
      <c r="A204" s="80"/>
      <c r="B204" s="81"/>
      <c r="C204" s="280"/>
      <c r="D204" s="281"/>
      <c r="E204" s="281"/>
      <c r="F204" s="281"/>
      <c r="G204" s="281"/>
      <c r="H204" s="281"/>
      <c r="I204" s="281"/>
      <c r="J204" s="281"/>
      <c r="K204" s="281"/>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3"/>
      <c r="AH204" s="283"/>
      <c r="AI204" s="283"/>
      <c r="AJ204" s="283"/>
      <c r="AK204" s="283"/>
      <c r="AL204" s="284"/>
      <c r="AM204" s="85"/>
      <c r="AN204" s="85"/>
    </row>
    <row r="205" spans="1:40" s="86" customFormat="1" ht="130.5" customHeight="1">
      <c r="A205" s="80"/>
      <c r="B205" s="81"/>
      <c r="C205" s="280"/>
      <c r="D205" s="281"/>
      <c r="E205" s="281"/>
      <c r="F205" s="281"/>
      <c r="G205" s="281"/>
      <c r="H205" s="281"/>
      <c r="I205" s="281"/>
      <c r="J205" s="281"/>
      <c r="K205" s="281"/>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3"/>
      <c r="AH205" s="283"/>
      <c r="AI205" s="283"/>
      <c r="AJ205" s="283"/>
      <c r="AK205" s="283"/>
      <c r="AL205" s="284"/>
      <c r="AM205" s="85"/>
      <c r="AN205" s="85"/>
    </row>
    <row r="206" spans="1:40" s="86" customFormat="1" ht="210" customHeight="1">
      <c r="A206" s="80"/>
      <c r="B206" s="81"/>
      <c r="C206" s="280"/>
      <c r="D206" s="281"/>
      <c r="E206" s="281"/>
      <c r="F206" s="281"/>
      <c r="G206" s="281"/>
      <c r="H206" s="281"/>
      <c r="I206" s="281"/>
      <c r="J206" s="281"/>
      <c r="K206" s="281"/>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3"/>
      <c r="AH206" s="283"/>
      <c r="AI206" s="283"/>
      <c r="AJ206" s="283"/>
      <c r="AK206" s="283"/>
      <c r="AL206" s="284"/>
      <c r="AM206" s="85"/>
      <c r="AN206" s="85"/>
    </row>
    <row r="207" spans="1:40" s="86" customFormat="1" ht="205.5" customHeight="1">
      <c r="A207" s="80"/>
      <c r="B207" s="81"/>
      <c r="C207" s="280"/>
      <c r="D207" s="281"/>
      <c r="E207" s="281"/>
      <c r="F207" s="281"/>
      <c r="G207" s="281"/>
      <c r="H207" s="281"/>
      <c r="I207" s="281"/>
      <c r="J207" s="281"/>
      <c r="K207" s="281"/>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3"/>
      <c r="AH207" s="283"/>
      <c r="AI207" s="283"/>
      <c r="AJ207" s="283"/>
      <c r="AK207" s="283"/>
      <c r="AL207" s="284"/>
      <c r="AM207" s="85"/>
      <c r="AN207" s="85"/>
    </row>
    <row r="208" spans="1:40" s="128" customFormat="1" ht="24.75" customHeight="1">
      <c r="A208" s="117"/>
      <c r="B208" s="118"/>
      <c r="C208" s="119" t="s">
        <v>508</v>
      </c>
      <c r="D208" s="285"/>
      <c r="E208" s="285"/>
      <c r="F208" s="285"/>
      <c r="G208" s="285"/>
      <c r="H208" s="286"/>
      <c r="I208" s="286"/>
      <c r="J208" s="286"/>
      <c r="K208" s="286"/>
      <c r="L208" s="286"/>
      <c r="M208" s="286"/>
      <c r="N208" s="287"/>
      <c r="O208" s="287"/>
      <c r="P208" s="287"/>
      <c r="Q208" s="287"/>
      <c r="R208" s="286"/>
      <c r="S208" s="286"/>
      <c r="T208" s="286"/>
      <c r="U208" s="286"/>
      <c r="V208" s="286"/>
      <c r="W208" s="286"/>
      <c r="X208" s="466" t="s">
        <v>304</v>
      </c>
      <c r="Y208" s="467"/>
      <c r="Z208" s="467"/>
      <c r="AA208" s="467"/>
      <c r="AB208" s="467"/>
      <c r="AC208" s="467"/>
      <c r="AD208" s="118"/>
      <c r="AE208" s="469" t="s">
        <v>509</v>
      </c>
      <c r="AF208" s="470"/>
      <c r="AG208" s="470"/>
      <c r="AH208" s="470"/>
      <c r="AI208" s="470"/>
      <c r="AJ208" s="470"/>
      <c r="AK208" s="125"/>
      <c r="AL208" s="288"/>
      <c r="AM208" s="127"/>
      <c r="AN208" s="127"/>
    </row>
    <row r="209" spans="1:40" s="63" customFormat="1" ht="20.25" customHeight="1">
      <c r="A209" s="68"/>
      <c r="B209" s="69"/>
      <c r="C209" s="63" t="s">
        <v>510</v>
      </c>
      <c r="D209" s="289"/>
      <c r="E209" s="289"/>
      <c r="F209" s="289"/>
      <c r="G209" s="289"/>
      <c r="H209" s="290"/>
      <c r="I209" s="290"/>
      <c r="J209" s="290"/>
      <c r="K209" s="290"/>
      <c r="L209" s="290"/>
      <c r="M209" s="290"/>
      <c r="N209" s="291"/>
      <c r="O209" s="291"/>
      <c r="P209" s="291"/>
      <c r="Q209" s="291"/>
      <c r="R209" s="290"/>
      <c r="S209" s="290"/>
      <c r="T209" s="290"/>
      <c r="U209" s="290"/>
      <c r="V209" s="290"/>
      <c r="W209" s="290"/>
      <c r="X209" s="410">
        <v>35845250000</v>
      </c>
      <c r="Y209" s="410"/>
      <c r="Z209" s="410"/>
      <c r="AA209" s="410"/>
      <c r="AB209" s="410"/>
      <c r="AC209" s="410"/>
      <c r="AD209" s="87"/>
      <c r="AE209" s="468">
        <v>0.512075</v>
      </c>
      <c r="AF209" s="468"/>
      <c r="AG209" s="468"/>
      <c r="AH209" s="468"/>
      <c r="AI209" s="468"/>
      <c r="AJ209" s="468"/>
      <c r="AK209" s="73"/>
      <c r="AL209" s="292"/>
      <c r="AM209" s="62"/>
      <c r="AN209" s="62"/>
    </row>
    <row r="210" spans="1:40" s="63" customFormat="1" ht="20.25" customHeight="1">
      <c r="A210" s="68"/>
      <c r="B210" s="69"/>
      <c r="C210" s="63" t="s">
        <v>511</v>
      </c>
      <c r="D210" s="289"/>
      <c r="E210" s="289"/>
      <c r="F210" s="289"/>
      <c r="G210" s="289"/>
      <c r="H210" s="290"/>
      <c r="I210" s="290"/>
      <c r="J210" s="290"/>
      <c r="K210" s="290"/>
      <c r="L210" s="290"/>
      <c r="M210" s="290"/>
      <c r="N210" s="291"/>
      <c r="O210" s="291"/>
      <c r="P210" s="291"/>
      <c r="Q210" s="291"/>
      <c r="R210" s="290"/>
      <c r="S210" s="290"/>
      <c r="T210" s="290"/>
      <c r="U210" s="290"/>
      <c r="V210" s="290"/>
      <c r="W210" s="290"/>
      <c r="X210" s="203">
        <v>34154750000</v>
      </c>
      <c r="Y210" s="203"/>
      <c r="Z210" s="203"/>
      <c r="AA210" s="203"/>
      <c r="AB210" s="203"/>
      <c r="AC210" s="203"/>
      <c r="AD210" s="87"/>
      <c r="AE210" s="468">
        <v>0.487925</v>
      </c>
      <c r="AF210" s="468"/>
      <c r="AG210" s="468"/>
      <c r="AH210" s="468"/>
      <c r="AI210" s="468"/>
      <c r="AJ210" s="468"/>
      <c r="AK210" s="73"/>
      <c r="AL210" s="292"/>
      <c r="AM210" s="62"/>
      <c r="AN210" s="62"/>
    </row>
    <row r="211" spans="1:40" s="58" customFormat="1" ht="20.25" customHeight="1" thickBot="1">
      <c r="A211" s="68"/>
      <c r="B211" s="69"/>
      <c r="C211" s="58" t="s">
        <v>359</v>
      </c>
      <c r="D211" s="290"/>
      <c r="E211" s="290"/>
      <c r="F211" s="290"/>
      <c r="G211" s="290"/>
      <c r="H211" s="290"/>
      <c r="I211" s="290"/>
      <c r="J211" s="290"/>
      <c r="K211" s="290"/>
      <c r="L211" s="290"/>
      <c r="M211" s="290"/>
      <c r="N211" s="291"/>
      <c r="O211" s="291"/>
      <c r="P211" s="291"/>
      <c r="Q211" s="291"/>
      <c r="R211" s="290"/>
      <c r="S211" s="290"/>
      <c r="T211" s="290"/>
      <c r="U211" s="290"/>
      <c r="V211" s="290"/>
      <c r="W211" s="290"/>
      <c r="X211" s="201">
        <v>70000000000</v>
      </c>
      <c r="Y211" s="201"/>
      <c r="Z211" s="201"/>
      <c r="AA211" s="201"/>
      <c r="AB211" s="201"/>
      <c r="AC211" s="201"/>
      <c r="AD211" s="70"/>
      <c r="AE211" s="490">
        <v>1</v>
      </c>
      <c r="AF211" s="490"/>
      <c r="AG211" s="490"/>
      <c r="AH211" s="490"/>
      <c r="AI211" s="490"/>
      <c r="AJ211" s="490"/>
      <c r="AK211" s="88"/>
      <c r="AL211" s="292"/>
      <c r="AM211" s="90"/>
      <c r="AN211" s="90"/>
    </row>
    <row r="212" spans="1:40" s="63" customFormat="1" ht="20.25" customHeight="1" thickTop="1">
      <c r="A212" s="68"/>
      <c r="B212" s="69"/>
      <c r="C212" s="63" t="s">
        <v>512</v>
      </c>
      <c r="D212" s="289"/>
      <c r="E212" s="289"/>
      <c r="F212" s="289"/>
      <c r="G212" s="289"/>
      <c r="H212" s="290"/>
      <c r="I212" s="290"/>
      <c r="J212" s="290"/>
      <c r="K212" s="290"/>
      <c r="L212" s="290"/>
      <c r="M212" s="290"/>
      <c r="N212" s="291"/>
      <c r="O212" s="291"/>
      <c r="P212" s="291"/>
      <c r="Q212" s="291"/>
      <c r="R212" s="290"/>
      <c r="S212" s="290"/>
      <c r="T212" s="290"/>
      <c r="U212" s="290"/>
      <c r="V212" s="290"/>
      <c r="W212" s="290"/>
      <c r="X212" s="290"/>
      <c r="Y212" s="290"/>
      <c r="Z212" s="290"/>
      <c r="AA212" s="290"/>
      <c r="AB212" s="291"/>
      <c r="AC212" s="291"/>
      <c r="AD212" s="291"/>
      <c r="AE212" s="291"/>
      <c r="AF212" s="290"/>
      <c r="AG212" s="290"/>
      <c r="AH212" s="290"/>
      <c r="AI212" s="290"/>
      <c r="AJ212" s="290"/>
      <c r="AK212" s="73"/>
      <c r="AL212" s="292"/>
      <c r="AM212" s="62"/>
      <c r="AN212" s="62"/>
    </row>
    <row r="213" spans="1:40" s="63" customFormat="1" ht="20.25" customHeight="1">
      <c r="A213" s="68"/>
      <c r="B213" s="69"/>
      <c r="C213" s="63" t="s">
        <v>513</v>
      </c>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3"/>
      <c r="AL213" s="74"/>
      <c r="AM213" s="62"/>
      <c r="AN213" s="62"/>
    </row>
    <row r="214" spans="1:40" s="86" customFormat="1" ht="18.75" customHeight="1">
      <c r="A214" s="80"/>
      <c r="B214" s="81"/>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83"/>
      <c r="AL214" s="103"/>
      <c r="AM214" s="85"/>
      <c r="AN214" s="85"/>
    </row>
    <row r="215" spans="1:40" s="63" customFormat="1" ht="26.25" customHeight="1">
      <c r="A215" s="68"/>
      <c r="B215" s="69"/>
      <c r="C215" s="70" t="s">
        <v>514</v>
      </c>
      <c r="D215" s="71"/>
      <c r="E215" s="71"/>
      <c r="F215" s="71"/>
      <c r="G215" s="71"/>
      <c r="H215" s="71"/>
      <c r="I215" s="71"/>
      <c r="J215" s="71"/>
      <c r="K215" s="71"/>
      <c r="L215" s="71"/>
      <c r="M215" s="71"/>
      <c r="N215" s="71"/>
      <c r="O215" s="71"/>
      <c r="P215" s="71"/>
      <c r="Q215" s="71"/>
      <c r="R215" s="71"/>
      <c r="S215" s="71"/>
      <c r="T215" s="71"/>
      <c r="U215" s="71"/>
      <c r="V215" s="71"/>
      <c r="W215" s="71"/>
      <c r="X215" s="461" t="s">
        <v>515</v>
      </c>
      <c r="Y215" s="462"/>
      <c r="Z215" s="462"/>
      <c r="AA215" s="462"/>
      <c r="AB215" s="462"/>
      <c r="AC215" s="462"/>
      <c r="AD215" s="72"/>
      <c r="AE215" s="76"/>
      <c r="AF215" s="471"/>
      <c r="AG215" s="471"/>
      <c r="AH215" s="471"/>
      <c r="AI215" s="471"/>
      <c r="AJ215" s="471"/>
      <c r="AK215" s="73"/>
      <c r="AL215" s="74"/>
      <c r="AM215" s="62"/>
      <c r="AN215" s="62"/>
    </row>
    <row r="216" spans="1:40" s="63" customFormat="1" ht="18.75" customHeight="1">
      <c r="A216" s="68"/>
      <c r="B216" s="69"/>
      <c r="C216" s="295" t="s">
        <v>516</v>
      </c>
      <c r="D216" s="75"/>
      <c r="E216" s="75"/>
      <c r="F216" s="75"/>
      <c r="G216" s="75"/>
      <c r="H216" s="75"/>
      <c r="I216" s="75"/>
      <c r="J216" s="75"/>
      <c r="K216" s="75"/>
      <c r="L216" s="75"/>
      <c r="M216" s="75"/>
      <c r="N216" s="75"/>
      <c r="O216" s="75"/>
      <c r="P216" s="75"/>
      <c r="Q216" s="75"/>
      <c r="R216" s="75"/>
      <c r="S216" s="75"/>
      <c r="T216" s="75"/>
      <c r="U216" s="75"/>
      <c r="V216" s="71"/>
      <c r="W216" s="71"/>
      <c r="X216" s="203"/>
      <c r="Y216" s="203"/>
      <c r="Z216" s="203"/>
      <c r="AA216" s="203"/>
      <c r="AB216" s="203"/>
      <c r="AC216" s="203"/>
      <c r="AD216" s="87"/>
      <c r="AE216" s="416"/>
      <c r="AF216" s="416"/>
      <c r="AG216" s="416"/>
      <c r="AH216" s="416"/>
      <c r="AI216" s="416"/>
      <c r="AJ216" s="416"/>
      <c r="AK216" s="73"/>
      <c r="AL216" s="77"/>
      <c r="AM216" s="62"/>
      <c r="AN216" s="62"/>
    </row>
    <row r="217" spans="1:40" s="63" customFormat="1" ht="18.75" customHeight="1">
      <c r="A217" s="68"/>
      <c r="B217" s="69"/>
      <c r="C217" s="295" t="s">
        <v>517</v>
      </c>
      <c r="D217" s="75"/>
      <c r="E217" s="75"/>
      <c r="F217" s="75"/>
      <c r="G217" s="75"/>
      <c r="H217" s="75"/>
      <c r="I217" s="75"/>
      <c r="J217" s="75"/>
      <c r="K217" s="75"/>
      <c r="L217" s="75"/>
      <c r="M217" s="75"/>
      <c r="N217" s="75"/>
      <c r="O217" s="75"/>
      <c r="P217" s="75"/>
      <c r="Q217" s="75"/>
      <c r="R217" s="75"/>
      <c r="S217" s="75"/>
      <c r="T217" s="75"/>
      <c r="U217" s="75"/>
      <c r="V217" s="71"/>
      <c r="W217" s="71"/>
      <c r="X217" s="203">
        <v>70000000000</v>
      </c>
      <c r="Y217" s="203"/>
      <c r="Z217" s="203"/>
      <c r="AA217" s="203"/>
      <c r="AB217" s="203"/>
      <c r="AC217" s="203"/>
      <c r="AD217" s="87"/>
      <c r="AE217" s="416"/>
      <c r="AF217" s="416"/>
      <c r="AG217" s="416"/>
      <c r="AH217" s="416"/>
      <c r="AI217" s="416"/>
      <c r="AJ217" s="416"/>
      <c r="AK217" s="73"/>
      <c r="AL217" s="296"/>
      <c r="AM217" s="62"/>
      <c r="AN217" s="62"/>
    </row>
    <row r="218" spans="1:40" s="63" customFormat="1" ht="18.75" customHeight="1">
      <c r="A218" s="68"/>
      <c r="B218" s="69"/>
      <c r="C218" s="295" t="s">
        <v>518</v>
      </c>
      <c r="D218" s="75"/>
      <c r="E218" s="75"/>
      <c r="F218" s="75"/>
      <c r="G218" s="75"/>
      <c r="H218" s="75"/>
      <c r="I218" s="75"/>
      <c r="J218" s="75"/>
      <c r="K218" s="75"/>
      <c r="L218" s="75"/>
      <c r="M218" s="75"/>
      <c r="N218" s="75"/>
      <c r="O218" s="75"/>
      <c r="P218" s="75"/>
      <c r="Q218" s="75"/>
      <c r="R218" s="75"/>
      <c r="S218" s="75"/>
      <c r="T218" s="75"/>
      <c r="U218" s="75"/>
      <c r="V218" s="71"/>
      <c r="W218" s="71"/>
      <c r="X218" s="414">
        <v>0</v>
      </c>
      <c r="Y218" s="414"/>
      <c r="Z218" s="414"/>
      <c r="AA218" s="414"/>
      <c r="AB218" s="414"/>
      <c r="AC218" s="414"/>
      <c r="AD218" s="87"/>
      <c r="AE218" s="416"/>
      <c r="AF218" s="416"/>
      <c r="AG218" s="416"/>
      <c r="AH218" s="416"/>
      <c r="AI218" s="416"/>
      <c r="AJ218" s="416"/>
      <c r="AK218" s="73"/>
      <c r="AL218" s="296"/>
      <c r="AM218" s="62"/>
      <c r="AN218" s="62"/>
    </row>
    <row r="219" spans="1:40" s="63" customFormat="1" ht="18.75" customHeight="1">
      <c r="A219" s="68"/>
      <c r="B219" s="69"/>
      <c r="C219" s="295" t="s">
        <v>519</v>
      </c>
      <c r="D219" s="75"/>
      <c r="E219" s="75"/>
      <c r="F219" s="75"/>
      <c r="G219" s="75"/>
      <c r="H219" s="75"/>
      <c r="I219" s="75"/>
      <c r="J219" s="75"/>
      <c r="K219" s="75"/>
      <c r="L219" s="75"/>
      <c r="M219" s="75"/>
      <c r="N219" s="75"/>
      <c r="O219" s="75"/>
      <c r="P219" s="75"/>
      <c r="Q219" s="75"/>
      <c r="R219" s="75"/>
      <c r="S219" s="75"/>
      <c r="T219" s="75"/>
      <c r="U219" s="75"/>
      <c r="V219" s="71"/>
      <c r="W219" s="71"/>
      <c r="X219" s="414">
        <v>0</v>
      </c>
      <c r="Y219" s="414"/>
      <c r="Z219" s="414"/>
      <c r="AA219" s="414"/>
      <c r="AB219" s="414"/>
      <c r="AC219" s="414"/>
      <c r="AD219" s="237"/>
      <c r="AE219" s="416"/>
      <c r="AF219" s="416"/>
      <c r="AG219" s="416"/>
      <c r="AH219" s="416"/>
      <c r="AI219" s="416"/>
      <c r="AJ219" s="416"/>
      <c r="AK219" s="73"/>
      <c r="AL219" s="296"/>
      <c r="AM219" s="62"/>
      <c r="AN219" s="62"/>
    </row>
    <row r="220" spans="1:40" s="63" customFormat="1" ht="18.75" customHeight="1">
      <c r="A220" s="68"/>
      <c r="B220" s="69"/>
      <c r="C220" s="295" t="s">
        <v>520</v>
      </c>
      <c r="D220" s="71"/>
      <c r="E220" s="71"/>
      <c r="F220" s="71"/>
      <c r="G220" s="71"/>
      <c r="H220" s="71"/>
      <c r="I220" s="71"/>
      <c r="J220" s="71"/>
      <c r="K220" s="71"/>
      <c r="L220" s="71"/>
      <c r="M220" s="71"/>
      <c r="N220" s="71"/>
      <c r="O220" s="71"/>
      <c r="P220" s="71"/>
      <c r="Q220" s="71"/>
      <c r="R220" s="71"/>
      <c r="S220" s="71"/>
      <c r="T220" s="71"/>
      <c r="U220" s="71"/>
      <c r="V220" s="71"/>
      <c r="W220" s="71"/>
      <c r="X220" s="203">
        <v>70000000000</v>
      </c>
      <c r="Y220" s="203"/>
      <c r="Z220" s="203"/>
      <c r="AA220" s="203"/>
      <c r="AB220" s="203"/>
      <c r="AC220" s="203"/>
      <c r="AD220" s="87"/>
      <c r="AE220" s="416"/>
      <c r="AF220" s="416"/>
      <c r="AG220" s="416"/>
      <c r="AH220" s="416"/>
      <c r="AI220" s="416"/>
      <c r="AJ220" s="416"/>
      <c r="AK220" s="73"/>
      <c r="AL220" s="296"/>
      <c r="AM220" s="62"/>
      <c r="AN220" s="62"/>
    </row>
    <row r="221" spans="1:40" s="63" customFormat="1" ht="18.75" customHeight="1" hidden="1">
      <c r="A221" s="68"/>
      <c r="B221" s="69"/>
      <c r="C221" s="295" t="s">
        <v>521</v>
      </c>
      <c r="D221" s="71"/>
      <c r="E221" s="71"/>
      <c r="F221" s="71"/>
      <c r="G221" s="71"/>
      <c r="H221" s="71"/>
      <c r="I221" s="71"/>
      <c r="J221" s="71"/>
      <c r="K221" s="71"/>
      <c r="L221" s="71"/>
      <c r="M221" s="71"/>
      <c r="N221" s="71"/>
      <c r="O221" s="71"/>
      <c r="P221" s="71"/>
      <c r="Q221" s="71"/>
      <c r="R221" s="71"/>
      <c r="S221" s="71"/>
      <c r="T221" s="71"/>
      <c r="U221" s="71"/>
      <c r="V221" s="71"/>
      <c r="W221" s="71"/>
      <c r="X221" s="203">
        <v>0</v>
      </c>
      <c r="Y221" s="203"/>
      <c r="Z221" s="203"/>
      <c r="AA221" s="203"/>
      <c r="AB221" s="203"/>
      <c r="AC221" s="203"/>
      <c r="AD221" s="87"/>
      <c r="AE221" s="416"/>
      <c r="AF221" s="416"/>
      <c r="AG221" s="416"/>
      <c r="AH221" s="416"/>
      <c r="AI221" s="416"/>
      <c r="AJ221" s="416"/>
      <c r="AK221" s="73"/>
      <c r="AL221" s="296"/>
      <c r="AM221" s="62"/>
      <c r="AN221" s="62"/>
    </row>
    <row r="222" spans="1:40" s="58" customFormat="1" ht="17.25" customHeight="1" hidden="1">
      <c r="A222" s="68"/>
      <c r="B222" s="69"/>
      <c r="C222" s="58" t="s">
        <v>522</v>
      </c>
      <c r="D222" s="70"/>
      <c r="E222" s="70"/>
      <c r="F222" s="70"/>
      <c r="G222" s="70"/>
      <c r="H222" s="70"/>
      <c r="I222" s="70"/>
      <c r="J222" s="70"/>
      <c r="K222" s="70"/>
      <c r="L222" s="70"/>
      <c r="M222" s="70"/>
      <c r="N222" s="70"/>
      <c r="O222" s="70"/>
      <c r="P222" s="70"/>
      <c r="Q222" s="70"/>
      <c r="R222" s="70"/>
      <c r="S222" s="70"/>
      <c r="T222" s="70"/>
      <c r="U222" s="70"/>
      <c r="V222" s="70"/>
      <c r="W222" s="70"/>
      <c r="X222" s="447"/>
      <c r="Y222" s="447"/>
      <c r="Z222" s="447"/>
      <c r="AA222" s="447"/>
      <c r="AB222" s="447"/>
      <c r="AC222" s="447"/>
      <c r="AD222" s="237"/>
      <c r="AE222" s="237"/>
      <c r="AF222" s="417"/>
      <c r="AG222" s="417"/>
      <c r="AH222" s="417"/>
      <c r="AI222" s="417"/>
      <c r="AJ222" s="417"/>
      <c r="AK222" s="88"/>
      <c r="AL222" s="297"/>
      <c r="AM222" s="90"/>
      <c r="AN222" s="90"/>
    </row>
    <row r="223" spans="1:40" s="63" customFormat="1" ht="17.25" customHeight="1" hidden="1">
      <c r="A223" s="273"/>
      <c r="B223" s="274"/>
      <c r="C223" s="63" t="s">
        <v>523</v>
      </c>
      <c r="D223" s="71"/>
      <c r="E223" s="71"/>
      <c r="F223" s="71"/>
      <c r="G223" s="71"/>
      <c r="H223" s="71"/>
      <c r="I223" s="71"/>
      <c r="J223" s="71"/>
      <c r="K223" s="71"/>
      <c r="L223" s="71"/>
      <c r="M223" s="71"/>
      <c r="N223" s="71"/>
      <c r="O223" s="71"/>
      <c r="P223" s="71"/>
      <c r="Q223" s="71"/>
      <c r="R223" s="71"/>
      <c r="S223" s="71"/>
      <c r="T223" s="71"/>
      <c r="U223" s="71"/>
      <c r="V223" s="71"/>
      <c r="W223" s="71"/>
      <c r="X223" s="448">
        <v>0</v>
      </c>
      <c r="Y223" s="448"/>
      <c r="Z223" s="448"/>
      <c r="AA223" s="448"/>
      <c r="AB223" s="448"/>
      <c r="AC223" s="448"/>
      <c r="AD223" s="87"/>
      <c r="AE223" s="87"/>
      <c r="AF223" s="413"/>
      <c r="AG223" s="413"/>
      <c r="AH223" s="413"/>
      <c r="AI223" s="413"/>
      <c r="AJ223" s="413"/>
      <c r="AK223" s="73"/>
      <c r="AL223" s="296"/>
      <c r="AM223" s="62"/>
      <c r="AN223" s="62"/>
    </row>
    <row r="224" spans="1:40" s="63" customFormat="1" ht="17.25" customHeight="1" hidden="1">
      <c r="A224" s="273"/>
      <c r="B224" s="274"/>
      <c r="C224" s="63" t="s">
        <v>524</v>
      </c>
      <c r="D224" s="71"/>
      <c r="E224" s="71"/>
      <c r="F224" s="71"/>
      <c r="G224" s="71"/>
      <c r="H224" s="71"/>
      <c r="I224" s="71"/>
      <c r="J224" s="71"/>
      <c r="K224" s="71"/>
      <c r="L224" s="71"/>
      <c r="M224" s="71"/>
      <c r="N224" s="71"/>
      <c r="O224" s="71"/>
      <c r="P224" s="71"/>
      <c r="Q224" s="71"/>
      <c r="R224" s="71"/>
      <c r="S224" s="71"/>
      <c r="T224" s="71"/>
      <c r="U224" s="71"/>
      <c r="V224" s="71"/>
      <c r="W224" s="71"/>
      <c r="X224" s="449"/>
      <c r="Y224" s="449"/>
      <c r="Z224" s="449"/>
      <c r="AA224" s="449"/>
      <c r="AB224" s="449"/>
      <c r="AC224" s="449"/>
      <c r="AD224" s="87"/>
      <c r="AE224" s="87"/>
      <c r="AF224" s="413"/>
      <c r="AG224" s="413"/>
      <c r="AH224" s="413"/>
      <c r="AI224" s="413"/>
      <c r="AJ224" s="413"/>
      <c r="AK224" s="73"/>
      <c r="AL224" s="296"/>
      <c r="AM224" s="62"/>
      <c r="AN224" s="62"/>
    </row>
    <row r="225" spans="1:40" s="63" customFormat="1" ht="17.25" customHeight="1" hidden="1">
      <c r="A225" s="273"/>
      <c r="B225" s="274"/>
      <c r="C225" s="63" t="s">
        <v>525</v>
      </c>
      <c r="D225" s="71"/>
      <c r="E225" s="71"/>
      <c r="F225" s="71"/>
      <c r="G225" s="71"/>
      <c r="H225" s="71"/>
      <c r="I225" s="71"/>
      <c r="J225" s="71"/>
      <c r="K225" s="71"/>
      <c r="L225" s="71"/>
      <c r="M225" s="71"/>
      <c r="N225" s="71"/>
      <c r="O225" s="71"/>
      <c r="P225" s="71"/>
      <c r="Q225" s="71"/>
      <c r="R225" s="71"/>
      <c r="S225" s="71"/>
      <c r="T225" s="71"/>
      <c r="U225" s="71"/>
      <c r="V225" s="71"/>
      <c r="W225" s="71"/>
      <c r="X225" s="414"/>
      <c r="Y225" s="414"/>
      <c r="Z225" s="414"/>
      <c r="AA225" s="414"/>
      <c r="AB225" s="414"/>
      <c r="AC225" s="414"/>
      <c r="AD225" s="87"/>
      <c r="AE225" s="87"/>
      <c r="AF225" s="413"/>
      <c r="AG225" s="413"/>
      <c r="AH225" s="413"/>
      <c r="AI225" s="413"/>
      <c r="AJ225" s="413"/>
      <c r="AK225" s="73"/>
      <c r="AL225" s="296"/>
      <c r="AM225" s="62"/>
      <c r="AN225" s="62"/>
    </row>
    <row r="226" spans="1:40" s="63" customFormat="1" ht="17.25" customHeight="1" hidden="1">
      <c r="A226" s="273"/>
      <c r="B226" s="274"/>
      <c r="C226" s="63" t="s">
        <v>526</v>
      </c>
      <c r="D226" s="71"/>
      <c r="E226" s="71"/>
      <c r="F226" s="71"/>
      <c r="G226" s="71"/>
      <c r="H226" s="71"/>
      <c r="I226" s="71"/>
      <c r="J226" s="71"/>
      <c r="K226" s="71"/>
      <c r="L226" s="71"/>
      <c r="M226" s="71"/>
      <c r="N226" s="71"/>
      <c r="O226" s="71"/>
      <c r="P226" s="71"/>
      <c r="Q226" s="71"/>
      <c r="R226" s="71"/>
      <c r="S226" s="71"/>
      <c r="T226" s="71"/>
      <c r="U226" s="71"/>
      <c r="V226" s="71"/>
      <c r="W226" s="71"/>
      <c r="X226" s="414"/>
      <c r="Y226" s="414"/>
      <c r="Z226" s="414"/>
      <c r="AA226" s="414"/>
      <c r="AB226" s="414"/>
      <c r="AC226" s="414"/>
      <c r="AD226" s="87"/>
      <c r="AE226" s="87"/>
      <c r="AF226" s="413"/>
      <c r="AG226" s="413"/>
      <c r="AH226" s="413"/>
      <c r="AI226" s="413"/>
      <c r="AJ226" s="413"/>
      <c r="AK226" s="73"/>
      <c r="AL226" s="296"/>
      <c r="AM226" s="62"/>
      <c r="AN226" s="62"/>
    </row>
    <row r="227" spans="1:40" s="63" customFormat="1" ht="17.25" customHeight="1" hidden="1">
      <c r="A227" s="273"/>
      <c r="B227" s="274"/>
      <c r="C227" s="63" t="s">
        <v>527</v>
      </c>
      <c r="D227" s="71"/>
      <c r="E227" s="71"/>
      <c r="F227" s="71"/>
      <c r="G227" s="71"/>
      <c r="H227" s="71"/>
      <c r="I227" s="71"/>
      <c r="J227" s="71"/>
      <c r="K227" s="71"/>
      <c r="L227" s="71"/>
      <c r="M227" s="71"/>
      <c r="N227" s="71"/>
      <c r="O227" s="71"/>
      <c r="P227" s="71"/>
      <c r="Q227" s="71"/>
      <c r="R227" s="71"/>
      <c r="S227" s="71"/>
      <c r="T227" s="71"/>
      <c r="U227" s="71"/>
      <c r="V227" s="71"/>
      <c r="W227" s="71"/>
      <c r="X227" s="414"/>
      <c r="Y227" s="414"/>
      <c r="Z227" s="414"/>
      <c r="AA227" s="414"/>
      <c r="AB227" s="414"/>
      <c r="AC227" s="414"/>
      <c r="AD227" s="87"/>
      <c r="AE227" s="87"/>
      <c r="AF227" s="413"/>
      <c r="AG227" s="413"/>
      <c r="AH227" s="413"/>
      <c r="AI227" s="413"/>
      <c r="AJ227" s="413"/>
      <c r="AK227" s="73"/>
      <c r="AL227" s="296"/>
      <c r="AM227" s="62"/>
      <c r="AN227" s="62"/>
    </row>
    <row r="228" spans="1:40" s="63" customFormat="1" ht="17.25" customHeight="1" hidden="1">
      <c r="A228" s="273"/>
      <c r="B228" s="274"/>
      <c r="C228" s="63" t="s">
        <v>528</v>
      </c>
      <c r="D228" s="71"/>
      <c r="E228" s="71"/>
      <c r="F228" s="71"/>
      <c r="G228" s="71"/>
      <c r="H228" s="71"/>
      <c r="I228" s="71"/>
      <c r="J228" s="71"/>
      <c r="K228" s="71"/>
      <c r="L228" s="71"/>
      <c r="M228" s="71"/>
      <c r="N228" s="71"/>
      <c r="O228" s="71"/>
      <c r="P228" s="71"/>
      <c r="Q228" s="71"/>
      <c r="R228" s="71"/>
      <c r="S228" s="71"/>
      <c r="T228" s="71"/>
      <c r="U228" s="71"/>
      <c r="V228" s="71"/>
      <c r="W228" s="71"/>
      <c r="X228" s="414"/>
      <c r="Y228" s="414"/>
      <c r="Z228" s="414"/>
      <c r="AA228" s="414"/>
      <c r="AB228" s="414"/>
      <c r="AC228" s="414"/>
      <c r="AD228" s="87"/>
      <c r="AE228" s="87"/>
      <c r="AF228" s="413"/>
      <c r="AG228" s="413"/>
      <c r="AH228" s="413"/>
      <c r="AI228" s="413"/>
      <c r="AJ228" s="413"/>
      <c r="AK228" s="73"/>
      <c r="AL228" s="296"/>
      <c r="AM228" s="62"/>
      <c r="AN228" s="62"/>
    </row>
    <row r="229" spans="1:40" s="63" customFormat="1" ht="17.25" customHeight="1" hidden="1">
      <c r="A229" s="273"/>
      <c r="B229" s="274"/>
      <c r="C229" s="63" t="s">
        <v>529</v>
      </c>
      <c r="D229" s="71"/>
      <c r="E229" s="71"/>
      <c r="F229" s="71"/>
      <c r="G229" s="71"/>
      <c r="H229" s="71"/>
      <c r="I229" s="71"/>
      <c r="J229" s="71"/>
      <c r="K229" s="71"/>
      <c r="L229" s="71"/>
      <c r="M229" s="71"/>
      <c r="N229" s="71"/>
      <c r="O229" s="71"/>
      <c r="P229" s="71"/>
      <c r="Q229" s="71"/>
      <c r="R229" s="71"/>
      <c r="S229" s="71"/>
      <c r="T229" s="71"/>
      <c r="U229" s="71"/>
      <c r="V229" s="71"/>
      <c r="W229" s="71"/>
      <c r="X229" s="100"/>
      <c r="Y229" s="430"/>
      <c r="Z229" s="430"/>
      <c r="AA229" s="430"/>
      <c r="AB229" s="430"/>
      <c r="AC229" s="430"/>
      <c r="AD229" s="87"/>
      <c r="AE229" s="87"/>
      <c r="AF229" s="413"/>
      <c r="AG229" s="413"/>
      <c r="AH229" s="413"/>
      <c r="AI229" s="413"/>
      <c r="AJ229" s="413"/>
      <c r="AK229" s="73"/>
      <c r="AL229" s="296"/>
      <c r="AM229" s="62"/>
      <c r="AN229" s="62"/>
    </row>
    <row r="230" spans="1:40" s="63" customFormat="1" ht="17.25" customHeight="1" hidden="1">
      <c r="A230" s="68"/>
      <c r="B230" s="69"/>
      <c r="C230" s="63" t="s">
        <v>530</v>
      </c>
      <c r="D230" s="71"/>
      <c r="E230" s="71"/>
      <c r="F230" s="71"/>
      <c r="G230" s="71"/>
      <c r="H230" s="71"/>
      <c r="I230" s="71"/>
      <c r="J230" s="71"/>
      <c r="K230" s="71"/>
      <c r="L230" s="71"/>
      <c r="M230" s="71"/>
      <c r="N230" s="71"/>
      <c r="O230" s="71"/>
      <c r="P230" s="71"/>
      <c r="Q230" s="71"/>
      <c r="R230" s="71"/>
      <c r="S230" s="71"/>
      <c r="T230" s="71"/>
      <c r="U230" s="71"/>
      <c r="V230" s="71"/>
      <c r="W230" s="71"/>
      <c r="X230" s="100"/>
      <c r="Y230" s="430"/>
      <c r="Z230" s="430"/>
      <c r="AA230" s="430"/>
      <c r="AB230" s="430"/>
      <c r="AC230" s="430"/>
      <c r="AD230" s="87"/>
      <c r="AE230" s="87"/>
      <c r="AF230" s="413"/>
      <c r="AG230" s="413"/>
      <c r="AH230" s="413"/>
      <c r="AI230" s="413"/>
      <c r="AJ230" s="413"/>
      <c r="AK230" s="73"/>
      <c r="AL230" s="296"/>
      <c r="AM230" s="62"/>
      <c r="AN230" s="62"/>
    </row>
    <row r="231" spans="1:40" s="58" customFormat="1" ht="17.25" customHeight="1" hidden="1" thickBot="1">
      <c r="A231" s="68"/>
      <c r="B231" s="69"/>
      <c r="C231" s="58" t="s">
        <v>531</v>
      </c>
      <c r="D231" s="70"/>
      <c r="E231" s="70"/>
      <c r="F231" s="70"/>
      <c r="G231" s="70"/>
      <c r="H231" s="70"/>
      <c r="I231" s="70"/>
      <c r="J231" s="70"/>
      <c r="K231" s="70"/>
      <c r="L231" s="70"/>
      <c r="M231" s="70"/>
      <c r="N231" s="70"/>
      <c r="O231" s="70"/>
      <c r="P231" s="70"/>
      <c r="Q231" s="70"/>
      <c r="R231" s="70"/>
      <c r="S231" s="70"/>
      <c r="T231" s="70"/>
      <c r="U231" s="70"/>
      <c r="V231" s="70"/>
      <c r="W231" s="70"/>
      <c r="X231" s="298"/>
      <c r="Y231" s="329">
        <v>0</v>
      </c>
      <c r="Z231" s="329"/>
      <c r="AA231" s="329"/>
      <c r="AB231" s="329"/>
      <c r="AC231" s="329"/>
      <c r="AD231" s="237"/>
      <c r="AE231" s="237"/>
      <c r="AF231" s="417"/>
      <c r="AG231" s="417"/>
      <c r="AH231" s="417"/>
      <c r="AI231" s="417"/>
      <c r="AJ231" s="417"/>
      <c r="AK231" s="88"/>
      <c r="AL231" s="297"/>
      <c r="AM231" s="90"/>
      <c r="AN231" s="90"/>
    </row>
    <row r="232" spans="1:40" s="86" customFormat="1" ht="15" customHeight="1">
      <c r="A232" s="80"/>
      <c r="B232" s="81"/>
      <c r="C232" s="299"/>
      <c r="D232" s="102"/>
      <c r="E232" s="102"/>
      <c r="F232" s="102"/>
      <c r="G232" s="102"/>
      <c r="H232" s="102"/>
      <c r="I232" s="102"/>
      <c r="J232" s="102"/>
      <c r="K232" s="102"/>
      <c r="L232" s="102"/>
      <c r="M232" s="102"/>
      <c r="N232" s="102"/>
      <c r="O232" s="102"/>
      <c r="P232" s="102"/>
      <c r="Q232" s="102"/>
      <c r="R232" s="102"/>
      <c r="S232" s="102"/>
      <c r="T232" s="102"/>
      <c r="U232" s="102"/>
      <c r="V232" s="102"/>
      <c r="W232" s="102"/>
      <c r="X232" s="300"/>
      <c r="Y232" s="300"/>
      <c r="Z232" s="300"/>
      <c r="AA232" s="300"/>
      <c r="AB232" s="300"/>
      <c r="AC232" s="300"/>
      <c r="AD232" s="108"/>
      <c r="AE232" s="108"/>
      <c r="AF232" s="108"/>
      <c r="AG232" s="108"/>
      <c r="AH232" s="108"/>
      <c r="AI232" s="108"/>
      <c r="AJ232" s="108"/>
      <c r="AK232" s="83"/>
      <c r="AL232" s="301"/>
      <c r="AM232" s="85"/>
      <c r="AN232" s="85"/>
    </row>
    <row r="233" spans="1:40" s="86" customFormat="1" ht="15" customHeight="1" hidden="1">
      <c r="A233" s="80"/>
      <c r="B233" s="81"/>
      <c r="C233" s="58" t="s">
        <v>532</v>
      </c>
      <c r="D233" s="102"/>
      <c r="E233" s="102"/>
      <c r="F233" s="102"/>
      <c r="G233" s="102"/>
      <c r="H233" s="102"/>
      <c r="I233" s="102"/>
      <c r="J233" s="102"/>
      <c r="K233" s="102"/>
      <c r="L233" s="102"/>
      <c r="M233" s="102"/>
      <c r="N233" s="102"/>
      <c r="O233" s="102"/>
      <c r="P233" s="102"/>
      <c r="Q233" s="102"/>
      <c r="R233" s="102"/>
      <c r="S233" s="102"/>
      <c r="T233" s="102"/>
      <c r="U233" s="102"/>
      <c r="V233" s="102"/>
      <c r="W233" s="102"/>
      <c r="X233" s="300"/>
      <c r="Y233" s="300"/>
      <c r="Z233" s="300"/>
      <c r="AA233" s="300"/>
      <c r="AB233" s="300"/>
      <c r="AC233" s="300"/>
      <c r="AD233" s="108"/>
      <c r="AE233" s="108"/>
      <c r="AF233" s="108"/>
      <c r="AG233" s="108"/>
      <c r="AH233" s="108"/>
      <c r="AI233" s="108"/>
      <c r="AJ233" s="108"/>
      <c r="AK233" s="83"/>
      <c r="AL233" s="301"/>
      <c r="AM233" s="85"/>
      <c r="AN233" s="85"/>
    </row>
    <row r="234" spans="1:40" s="86" customFormat="1" ht="46.5" customHeight="1" hidden="1">
      <c r="A234" s="80"/>
      <c r="B234" s="81"/>
      <c r="C234" s="425" t="s">
        <v>533</v>
      </c>
      <c r="D234" s="426"/>
      <c r="E234" s="426"/>
      <c r="F234" s="426"/>
      <c r="G234" s="426"/>
      <c r="H234" s="426"/>
      <c r="I234" s="426"/>
      <c r="J234" s="426"/>
      <c r="K234" s="426"/>
      <c r="L234" s="426"/>
      <c r="M234" s="426"/>
      <c r="N234" s="426"/>
      <c r="O234" s="426"/>
      <c r="P234" s="426"/>
      <c r="Q234" s="426"/>
      <c r="R234" s="426"/>
      <c r="S234" s="426"/>
      <c r="T234" s="426"/>
      <c r="U234" s="426"/>
      <c r="V234" s="426"/>
      <c r="W234" s="426"/>
      <c r="X234" s="426"/>
      <c r="Y234" s="426"/>
      <c r="Z234" s="426"/>
      <c r="AA234" s="426"/>
      <c r="AB234" s="426"/>
      <c r="AC234" s="426"/>
      <c r="AD234" s="426"/>
      <c r="AE234" s="426"/>
      <c r="AF234" s="426"/>
      <c r="AG234" s="426"/>
      <c r="AH234" s="426"/>
      <c r="AI234" s="426"/>
      <c r="AJ234" s="426"/>
      <c r="AK234" s="83"/>
      <c r="AL234" s="301"/>
      <c r="AM234" s="85"/>
      <c r="AN234" s="85"/>
    </row>
    <row r="235" spans="1:40" s="86" customFormat="1" ht="21" customHeight="1" hidden="1">
      <c r="A235" s="80"/>
      <c r="B235" s="81"/>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3"/>
      <c r="AL235" s="301"/>
      <c r="AM235" s="85"/>
      <c r="AN235" s="85"/>
    </row>
    <row r="236" spans="1:40" s="63" customFormat="1" ht="19.5" customHeight="1">
      <c r="A236" s="68"/>
      <c r="B236" s="69"/>
      <c r="C236" s="58" t="s">
        <v>534</v>
      </c>
      <c r="D236" s="71"/>
      <c r="E236" s="71"/>
      <c r="F236" s="71"/>
      <c r="G236" s="71"/>
      <c r="H236" s="71"/>
      <c r="I236" s="71"/>
      <c r="J236" s="71"/>
      <c r="K236" s="71"/>
      <c r="L236" s="71"/>
      <c r="M236" s="71"/>
      <c r="N236" s="71"/>
      <c r="O236" s="71"/>
      <c r="P236" s="71"/>
      <c r="Q236" s="71"/>
      <c r="R236" s="71"/>
      <c r="S236" s="71"/>
      <c r="T236" s="71"/>
      <c r="U236" s="71"/>
      <c r="V236" s="71"/>
      <c r="W236" s="71"/>
      <c r="X236" s="423" t="s">
        <v>304</v>
      </c>
      <c r="Y236" s="424"/>
      <c r="Z236" s="424"/>
      <c r="AA236" s="424"/>
      <c r="AB236" s="424"/>
      <c r="AC236" s="424"/>
      <c r="AD236" s="70"/>
      <c r="AE236" s="423" t="s">
        <v>305</v>
      </c>
      <c r="AF236" s="424"/>
      <c r="AG236" s="424"/>
      <c r="AH236" s="424"/>
      <c r="AI236" s="424"/>
      <c r="AJ236" s="424"/>
      <c r="AK236" s="73"/>
      <c r="AL236" s="74"/>
      <c r="AM236" s="62"/>
      <c r="AN236" s="62"/>
    </row>
    <row r="237" spans="1:40" s="63" customFormat="1" ht="19.5" customHeight="1">
      <c r="A237" s="68"/>
      <c r="B237" s="69"/>
      <c r="C237" s="63" t="s">
        <v>535</v>
      </c>
      <c r="D237" s="71"/>
      <c r="E237" s="71"/>
      <c r="F237" s="71"/>
      <c r="G237" s="71"/>
      <c r="H237" s="71"/>
      <c r="I237" s="71"/>
      <c r="J237" s="71"/>
      <c r="K237" s="71"/>
      <c r="L237" s="71"/>
      <c r="M237" s="71"/>
      <c r="N237" s="71"/>
      <c r="O237" s="71"/>
      <c r="P237" s="71"/>
      <c r="Q237" s="71"/>
      <c r="R237" s="71"/>
      <c r="S237" s="71"/>
      <c r="T237" s="71"/>
      <c r="U237" s="71"/>
      <c r="V237" s="71"/>
      <c r="W237" s="71"/>
      <c r="X237" s="402">
        <v>7000000</v>
      </c>
      <c r="Y237" s="402"/>
      <c r="Z237" s="402"/>
      <c r="AA237" s="402"/>
      <c r="AB237" s="402"/>
      <c r="AC237" s="402"/>
      <c r="AD237" s="268"/>
      <c r="AE237" s="402">
        <v>7000000</v>
      </c>
      <c r="AF237" s="402"/>
      <c r="AG237" s="402"/>
      <c r="AH237" s="402"/>
      <c r="AI237" s="402"/>
      <c r="AJ237" s="402"/>
      <c r="AK237" s="73"/>
      <c r="AL237" s="74"/>
      <c r="AM237" s="62"/>
      <c r="AN237" s="62"/>
    </row>
    <row r="238" spans="1:40" s="63" customFormat="1" ht="19.5" customHeight="1">
      <c r="A238" s="68"/>
      <c r="B238" s="69"/>
      <c r="C238" s="63" t="s">
        <v>536</v>
      </c>
      <c r="D238" s="71"/>
      <c r="E238" s="71"/>
      <c r="F238" s="71"/>
      <c r="G238" s="71"/>
      <c r="H238" s="71"/>
      <c r="I238" s="71"/>
      <c r="J238" s="71"/>
      <c r="K238" s="71"/>
      <c r="L238" s="71"/>
      <c r="M238" s="71"/>
      <c r="N238" s="71"/>
      <c r="O238" s="71"/>
      <c r="P238" s="71"/>
      <c r="Q238" s="71"/>
      <c r="R238" s="71"/>
      <c r="S238" s="71"/>
      <c r="T238" s="71"/>
      <c r="U238" s="71"/>
      <c r="V238" s="71"/>
      <c r="W238" s="71"/>
      <c r="X238" s="402">
        <v>7000000</v>
      </c>
      <c r="Y238" s="402"/>
      <c r="Z238" s="402"/>
      <c r="AA238" s="402"/>
      <c r="AB238" s="402"/>
      <c r="AC238" s="402"/>
      <c r="AD238" s="257"/>
      <c r="AE238" s="402">
        <v>7000000</v>
      </c>
      <c r="AF238" s="402"/>
      <c r="AG238" s="402"/>
      <c r="AH238" s="402"/>
      <c r="AI238" s="402"/>
      <c r="AJ238" s="402"/>
      <c r="AK238" s="73"/>
      <c r="AL238" s="236"/>
      <c r="AM238" s="62"/>
      <c r="AN238" s="62"/>
    </row>
    <row r="239" spans="1:40" s="63" customFormat="1" ht="19.5" customHeight="1">
      <c r="A239" s="68"/>
      <c r="B239" s="69"/>
      <c r="C239" s="63" t="s">
        <v>537</v>
      </c>
      <c r="D239" s="71"/>
      <c r="E239" s="71"/>
      <c r="F239" s="71"/>
      <c r="G239" s="71"/>
      <c r="H239" s="71"/>
      <c r="I239" s="71"/>
      <c r="J239" s="71"/>
      <c r="K239" s="71"/>
      <c r="L239" s="71"/>
      <c r="M239" s="71"/>
      <c r="N239" s="71"/>
      <c r="O239" s="71"/>
      <c r="P239" s="71"/>
      <c r="Q239" s="71"/>
      <c r="R239" s="71"/>
      <c r="S239" s="71"/>
      <c r="T239" s="71"/>
      <c r="U239" s="71"/>
      <c r="V239" s="71"/>
      <c r="W239" s="71"/>
      <c r="X239" s="402">
        <v>7000000</v>
      </c>
      <c r="Y239" s="402"/>
      <c r="Z239" s="402"/>
      <c r="AA239" s="402"/>
      <c r="AB239" s="402"/>
      <c r="AC239" s="402"/>
      <c r="AD239" s="268"/>
      <c r="AE239" s="402">
        <v>7000000</v>
      </c>
      <c r="AF239" s="402"/>
      <c r="AG239" s="402"/>
      <c r="AH239" s="402"/>
      <c r="AI239" s="402"/>
      <c r="AJ239" s="402"/>
      <c r="AK239" s="73"/>
      <c r="AL239" s="77"/>
      <c r="AM239" s="62"/>
      <c r="AN239" s="62"/>
    </row>
    <row r="240" spans="1:40" s="63" customFormat="1" ht="19.5" customHeight="1">
      <c r="A240" s="68"/>
      <c r="B240" s="69"/>
      <c r="C240" s="63" t="s">
        <v>538</v>
      </c>
      <c r="D240" s="71"/>
      <c r="E240" s="71"/>
      <c r="F240" s="71"/>
      <c r="G240" s="71"/>
      <c r="H240" s="71"/>
      <c r="I240" s="71"/>
      <c r="J240" s="71"/>
      <c r="K240" s="71"/>
      <c r="L240" s="71"/>
      <c r="M240" s="71"/>
      <c r="N240" s="71"/>
      <c r="O240" s="71"/>
      <c r="P240" s="71"/>
      <c r="Q240" s="71"/>
      <c r="R240" s="71"/>
      <c r="S240" s="71"/>
      <c r="T240" s="71"/>
      <c r="U240" s="71"/>
      <c r="V240" s="71"/>
      <c r="W240" s="71"/>
      <c r="X240" s="402" t="s">
        <v>539</v>
      </c>
      <c r="Y240" s="402"/>
      <c r="Z240" s="402"/>
      <c r="AA240" s="402"/>
      <c r="AB240" s="402"/>
      <c r="AC240" s="402"/>
      <c r="AD240" s="268"/>
      <c r="AE240" s="402" t="s">
        <v>539</v>
      </c>
      <c r="AF240" s="402"/>
      <c r="AG240" s="402"/>
      <c r="AH240" s="402"/>
      <c r="AI240" s="402"/>
      <c r="AJ240" s="402"/>
      <c r="AK240" s="73"/>
      <c r="AL240" s="74"/>
      <c r="AM240" s="62"/>
      <c r="AN240" s="62"/>
    </row>
    <row r="241" spans="1:40" s="63" customFormat="1" ht="19.5" customHeight="1" hidden="1">
      <c r="A241" s="68"/>
      <c r="B241" s="69"/>
      <c r="C241" s="63" t="s">
        <v>540</v>
      </c>
      <c r="D241" s="71"/>
      <c r="E241" s="71"/>
      <c r="F241" s="71"/>
      <c r="G241" s="71"/>
      <c r="H241" s="71"/>
      <c r="I241" s="71"/>
      <c r="J241" s="71"/>
      <c r="K241" s="71"/>
      <c r="L241" s="71"/>
      <c r="M241" s="71"/>
      <c r="N241" s="71"/>
      <c r="O241" s="71"/>
      <c r="P241" s="71"/>
      <c r="Q241" s="71"/>
      <c r="R241" s="71"/>
      <c r="S241" s="71"/>
      <c r="T241" s="71"/>
      <c r="U241" s="71"/>
      <c r="V241" s="71"/>
      <c r="W241" s="71"/>
      <c r="X241" s="402" t="s">
        <v>539</v>
      </c>
      <c r="Y241" s="402"/>
      <c r="Z241" s="402"/>
      <c r="AA241" s="402"/>
      <c r="AB241" s="402"/>
      <c r="AC241" s="402"/>
      <c r="AD241" s="268"/>
      <c r="AE241" s="402" t="s">
        <v>539</v>
      </c>
      <c r="AF241" s="402"/>
      <c r="AG241" s="402"/>
      <c r="AH241" s="402"/>
      <c r="AI241" s="402"/>
      <c r="AJ241" s="402"/>
      <c r="AK241" s="73"/>
      <c r="AL241" s="296"/>
      <c r="AM241" s="62"/>
      <c r="AN241" s="62"/>
    </row>
    <row r="242" spans="1:40" s="63" customFormat="1" ht="19.5" customHeight="1" hidden="1">
      <c r="A242" s="68"/>
      <c r="B242" s="69"/>
      <c r="C242" s="63" t="s">
        <v>537</v>
      </c>
      <c r="D242" s="71"/>
      <c r="E242" s="71"/>
      <c r="F242" s="71"/>
      <c r="G242" s="71"/>
      <c r="H242" s="71"/>
      <c r="I242" s="71"/>
      <c r="J242" s="71"/>
      <c r="K242" s="71"/>
      <c r="L242" s="71"/>
      <c r="M242" s="71"/>
      <c r="N242" s="71"/>
      <c r="O242" s="71"/>
      <c r="P242" s="71"/>
      <c r="Q242" s="71"/>
      <c r="R242" s="71"/>
      <c r="S242" s="71"/>
      <c r="T242" s="71"/>
      <c r="U242" s="71"/>
      <c r="V242" s="71"/>
      <c r="W242" s="71"/>
      <c r="X242" s="402" t="s">
        <v>541</v>
      </c>
      <c r="Y242" s="402"/>
      <c r="Z242" s="402"/>
      <c r="AA242" s="402"/>
      <c r="AB242" s="402"/>
      <c r="AC242" s="402"/>
      <c r="AD242" s="268"/>
      <c r="AE242" s="409" t="s">
        <v>541</v>
      </c>
      <c r="AF242" s="409"/>
      <c r="AG242" s="409"/>
      <c r="AH242" s="409"/>
      <c r="AI242" s="409"/>
      <c r="AJ242" s="409"/>
      <c r="AK242" s="73"/>
      <c r="AL242" s="296"/>
      <c r="AM242" s="62"/>
      <c r="AN242" s="62"/>
    </row>
    <row r="243" spans="1:40" s="63" customFormat="1" ht="19.5" customHeight="1" hidden="1">
      <c r="A243" s="68"/>
      <c r="B243" s="69"/>
      <c r="C243" s="63" t="s">
        <v>538</v>
      </c>
      <c r="D243" s="71"/>
      <c r="E243" s="71"/>
      <c r="F243" s="71"/>
      <c r="G243" s="71"/>
      <c r="H243" s="71"/>
      <c r="I243" s="71"/>
      <c r="J243" s="71"/>
      <c r="K243" s="71"/>
      <c r="L243" s="71"/>
      <c r="M243" s="71"/>
      <c r="N243" s="71"/>
      <c r="O243" s="71"/>
      <c r="P243" s="71"/>
      <c r="Q243" s="71"/>
      <c r="R243" s="71"/>
      <c r="S243" s="71"/>
      <c r="T243" s="71"/>
      <c r="U243" s="71"/>
      <c r="V243" s="71"/>
      <c r="W243" s="71"/>
      <c r="X243" s="402" t="s">
        <v>541</v>
      </c>
      <c r="Y243" s="402"/>
      <c r="Z243" s="402"/>
      <c r="AA243" s="402"/>
      <c r="AB243" s="402"/>
      <c r="AC243" s="402"/>
      <c r="AD243" s="268"/>
      <c r="AE243" s="409" t="s">
        <v>541</v>
      </c>
      <c r="AF243" s="409"/>
      <c r="AG243" s="409"/>
      <c r="AH243" s="409"/>
      <c r="AI243" s="409"/>
      <c r="AJ243" s="409"/>
      <c r="AK243" s="73"/>
      <c r="AL243" s="74"/>
      <c r="AM243" s="62"/>
      <c r="AN243" s="62"/>
    </row>
    <row r="244" spans="1:40" s="63" customFormat="1" ht="19.5" customHeight="1">
      <c r="A244" s="68"/>
      <c r="B244" s="69"/>
      <c r="C244" s="63" t="s">
        <v>542</v>
      </c>
      <c r="D244" s="71"/>
      <c r="E244" s="71"/>
      <c r="F244" s="71"/>
      <c r="G244" s="71"/>
      <c r="H244" s="71"/>
      <c r="I244" s="71"/>
      <c r="J244" s="71"/>
      <c r="K244" s="71"/>
      <c r="L244" s="71"/>
      <c r="M244" s="71"/>
      <c r="N244" s="71"/>
      <c r="O244" s="71"/>
      <c r="P244" s="71"/>
      <c r="Q244" s="71"/>
      <c r="R244" s="71"/>
      <c r="S244" s="71"/>
      <c r="T244" s="71"/>
      <c r="U244" s="71"/>
      <c r="V244" s="71"/>
      <c r="W244" s="71"/>
      <c r="X244" s="402">
        <v>7000000</v>
      </c>
      <c r="Y244" s="402"/>
      <c r="Z244" s="402"/>
      <c r="AA244" s="402"/>
      <c r="AB244" s="402"/>
      <c r="AC244" s="402"/>
      <c r="AD244" s="268"/>
      <c r="AE244" s="402">
        <v>7000000</v>
      </c>
      <c r="AF244" s="402"/>
      <c r="AG244" s="402"/>
      <c r="AH244" s="402"/>
      <c r="AI244" s="402"/>
      <c r="AJ244" s="402"/>
      <c r="AK244" s="73"/>
      <c r="AL244" s="296"/>
      <c r="AM244" s="62"/>
      <c r="AN244" s="62"/>
    </row>
    <row r="245" spans="1:40" s="63" customFormat="1" ht="19.5" customHeight="1">
      <c r="A245" s="68"/>
      <c r="B245" s="69"/>
      <c r="C245" s="63" t="s">
        <v>537</v>
      </c>
      <c r="D245" s="71"/>
      <c r="E245" s="71"/>
      <c r="F245" s="71"/>
      <c r="G245" s="71"/>
      <c r="H245" s="71"/>
      <c r="I245" s="71"/>
      <c r="J245" s="71"/>
      <c r="K245" s="71"/>
      <c r="L245" s="71"/>
      <c r="M245" s="71"/>
      <c r="N245" s="71"/>
      <c r="O245" s="71"/>
      <c r="P245" s="71"/>
      <c r="Q245" s="71"/>
      <c r="R245" s="71"/>
      <c r="S245" s="71"/>
      <c r="T245" s="71"/>
      <c r="U245" s="71"/>
      <c r="V245" s="71"/>
      <c r="W245" s="71"/>
      <c r="X245" s="402">
        <v>7000000</v>
      </c>
      <c r="Y245" s="402"/>
      <c r="Z245" s="402"/>
      <c r="AA245" s="402"/>
      <c r="AB245" s="402"/>
      <c r="AC245" s="402"/>
      <c r="AD245" s="268"/>
      <c r="AE245" s="402">
        <v>7000000</v>
      </c>
      <c r="AF245" s="402"/>
      <c r="AG245" s="402"/>
      <c r="AH245" s="402"/>
      <c r="AI245" s="402"/>
      <c r="AJ245" s="402"/>
      <c r="AK245" s="73"/>
      <c r="AL245" s="296"/>
      <c r="AM245" s="62"/>
      <c r="AN245" s="62"/>
    </row>
    <row r="246" spans="1:40" s="63" customFormat="1" ht="19.5" customHeight="1">
      <c r="A246" s="68"/>
      <c r="B246" s="69"/>
      <c r="C246" s="63" t="s">
        <v>538</v>
      </c>
      <c r="D246" s="71"/>
      <c r="E246" s="71"/>
      <c r="F246" s="71"/>
      <c r="G246" s="71"/>
      <c r="H246" s="71"/>
      <c r="I246" s="71"/>
      <c r="J246" s="71"/>
      <c r="K246" s="71"/>
      <c r="L246" s="71"/>
      <c r="M246" s="71"/>
      <c r="N246" s="71"/>
      <c r="O246" s="71"/>
      <c r="P246" s="71"/>
      <c r="Q246" s="71"/>
      <c r="R246" s="71"/>
      <c r="S246" s="71"/>
      <c r="T246" s="71"/>
      <c r="U246" s="71"/>
      <c r="V246" s="71"/>
      <c r="W246" s="71"/>
      <c r="X246" s="402" t="s">
        <v>539</v>
      </c>
      <c r="Y246" s="402"/>
      <c r="Z246" s="402"/>
      <c r="AA246" s="402"/>
      <c r="AB246" s="402"/>
      <c r="AC246" s="402"/>
      <c r="AD246" s="268"/>
      <c r="AE246" s="402" t="s">
        <v>539</v>
      </c>
      <c r="AF246" s="402"/>
      <c r="AG246" s="402"/>
      <c r="AH246" s="402"/>
      <c r="AI246" s="402"/>
      <c r="AJ246" s="402"/>
      <c r="AK246" s="73"/>
      <c r="AL246" s="74"/>
      <c r="AM246" s="62"/>
      <c r="AN246" s="62"/>
    </row>
    <row r="247" spans="1:40" s="63" customFormat="1" ht="19.5" customHeight="1">
      <c r="A247" s="68"/>
      <c r="B247" s="69"/>
      <c r="C247" s="63" t="s">
        <v>543</v>
      </c>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87"/>
      <c r="AF247" s="87"/>
      <c r="AG247" s="87"/>
      <c r="AH247" s="87"/>
      <c r="AI247" s="87"/>
      <c r="AJ247" s="87"/>
      <c r="AK247" s="73"/>
      <c r="AL247" s="77"/>
      <c r="AM247" s="62"/>
      <c r="AN247" s="62"/>
    </row>
    <row r="248" spans="1:40" s="86" customFormat="1" ht="13.5" customHeight="1">
      <c r="A248" s="80"/>
      <c r="B248" s="81"/>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8"/>
      <c r="AF248" s="108"/>
      <c r="AG248" s="108"/>
      <c r="AH248" s="108"/>
      <c r="AI248" s="108"/>
      <c r="AJ248" s="108"/>
      <c r="AK248" s="83"/>
      <c r="AL248" s="109"/>
      <c r="AM248" s="85"/>
      <c r="AN248" s="85"/>
    </row>
    <row r="249" spans="1:40" s="63" customFormat="1" ht="31.5" customHeight="1">
      <c r="A249" s="68"/>
      <c r="B249" s="69"/>
      <c r="C249" s="71"/>
      <c r="D249" s="71"/>
      <c r="E249" s="71"/>
      <c r="F249" s="71"/>
      <c r="G249" s="71"/>
      <c r="H249" s="71"/>
      <c r="I249" s="71"/>
      <c r="J249" s="71"/>
      <c r="K249" s="71"/>
      <c r="L249" s="71"/>
      <c r="M249" s="71"/>
      <c r="N249" s="71"/>
      <c r="O249" s="71"/>
      <c r="P249" s="71"/>
      <c r="Q249" s="71"/>
      <c r="R249" s="71"/>
      <c r="S249" s="71"/>
      <c r="T249" s="71"/>
      <c r="U249" s="71"/>
      <c r="V249" s="71"/>
      <c r="W249" s="71"/>
      <c r="X249" s="71"/>
      <c r="Y249" s="327" t="s">
        <v>349</v>
      </c>
      <c r="Z249" s="327"/>
      <c r="AA249" s="327"/>
      <c r="AB249" s="327"/>
      <c r="AC249" s="327"/>
      <c r="AD249" s="302"/>
      <c r="AE249" s="87"/>
      <c r="AF249" s="327" t="s">
        <v>544</v>
      </c>
      <c r="AG249" s="327"/>
      <c r="AH249" s="327"/>
      <c r="AI249" s="327"/>
      <c r="AJ249" s="327"/>
      <c r="AK249" s="73"/>
      <c r="AL249" s="77"/>
      <c r="AM249" s="62"/>
      <c r="AN249" s="62"/>
    </row>
    <row r="250" spans="1:40" s="63" customFormat="1" ht="32.25" customHeight="1">
      <c r="A250" s="68"/>
      <c r="B250" s="69"/>
      <c r="C250" s="488" t="s">
        <v>545</v>
      </c>
      <c r="D250" s="488"/>
      <c r="E250" s="488"/>
      <c r="F250" s="488"/>
      <c r="G250" s="488"/>
      <c r="H250" s="488"/>
      <c r="I250" s="488"/>
      <c r="J250" s="488"/>
      <c r="K250" s="488"/>
      <c r="L250" s="488"/>
      <c r="M250" s="488"/>
      <c r="N250" s="488"/>
      <c r="O250" s="488"/>
      <c r="P250" s="488"/>
      <c r="Q250" s="488"/>
      <c r="R250" s="488"/>
      <c r="S250" s="488"/>
      <c r="T250" s="488"/>
      <c r="U250" s="488"/>
      <c r="V250" s="488"/>
      <c r="W250" s="71"/>
      <c r="X250" s="71"/>
      <c r="Y250" s="487">
        <v>7000000</v>
      </c>
      <c r="Z250" s="487"/>
      <c r="AA250" s="487"/>
      <c r="AB250" s="487"/>
      <c r="AC250" s="487"/>
      <c r="AD250" s="71"/>
      <c r="AE250" s="87"/>
      <c r="AF250" s="409">
        <v>7000000</v>
      </c>
      <c r="AG250" s="409"/>
      <c r="AH250" s="409"/>
      <c r="AI250" s="409"/>
      <c r="AJ250" s="409"/>
      <c r="AK250" s="73"/>
      <c r="AL250" s="74"/>
      <c r="AM250" s="62"/>
      <c r="AN250" s="62"/>
    </row>
    <row r="251" spans="1:40" s="63" customFormat="1" ht="20.25" customHeight="1">
      <c r="A251" s="68"/>
      <c r="B251" s="69"/>
      <c r="C251" s="63" t="s">
        <v>546</v>
      </c>
      <c r="D251" s="71"/>
      <c r="E251" s="71"/>
      <c r="F251" s="71"/>
      <c r="G251" s="71"/>
      <c r="H251" s="71"/>
      <c r="I251" s="71"/>
      <c r="J251" s="71"/>
      <c r="K251" s="71"/>
      <c r="L251" s="71"/>
      <c r="M251" s="71"/>
      <c r="N251" s="71"/>
      <c r="O251" s="71"/>
      <c r="P251" s="71"/>
      <c r="Q251" s="71"/>
      <c r="R251" s="71"/>
      <c r="S251" s="71"/>
      <c r="T251" s="71"/>
      <c r="U251" s="71"/>
      <c r="V251" s="71"/>
      <c r="W251" s="71"/>
      <c r="X251" s="71"/>
      <c r="Y251" s="411">
        <v>1201097485</v>
      </c>
      <c r="Z251" s="411"/>
      <c r="AA251" s="411"/>
      <c r="AB251" s="411"/>
      <c r="AC251" s="411"/>
      <c r="AD251" s="71"/>
      <c r="AE251" s="87"/>
      <c r="AF251" s="387">
        <v>-3318366080</v>
      </c>
      <c r="AG251" s="387"/>
      <c r="AH251" s="387"/>
      <c r="AI251" s="387"/>
      <c r="AJ251" s="387"/>
      <c r="AK251" s="73"/>
      <c r="AL251" s="74"/>
      <c r="AM251" s="62"/>
      <c r="AN251" s="62"/>
    </row>
    <row r="252" spans="1:40" s="63" customFormat="1" ht="20.25" customHeight="1">
      <c r="A252" s="273"/>
      <c r="B252" s="274"/>
      <c r="C252" s="63" t="s">
        <v>547</v>
      </c>
      <c r="D252" s="71"/>
      <c r="E252" s="71"/>
      <c r="F252" s="71"/>
      <c r="G252" s="71"/>
      <c r="H252" s="71"/>
      <c r="I252" s="71"/>
      <c r="J252" s="71"/>
      <c r="K252" s="71"/>
      <c r="L252" s="71"/>
      <c r="M252" s="71"/>
      <c r="N252" s="71"/>
      <c r="O252" s="71"/>
      <c r="P252" s="71"/>
      <c r="Q252" s="71"/>
      <c r="R252" s="71"/>
      <c r="S252" s="71"/>
      <c r="T252" s="71"/>
      <c r="U252" s="71"/>
      <c r="V252" s="71"/>
      <c r="W252" s="71"/>
      <c r="X252" s="71"/>
      <c r="Y252" s="445">
        <v>171.585355</v>
      </c>
      <c r="Z252" s="445"/>
      <c r="AA252" s="445"/>
      <c r="AB252" s="445"/>
      <c r="AC252" s="445"/>
      <c r="AD252" s="71"/>
      <c r="AE252" s="87"/>
      <c r="AF252" s="388">
        <v>-474.0522971428571</v>
      </c>
      <c r="AG252" s="388"/>
      <c r="AH252" s="388"/>
      <c r="AI252" s="388"/>
      <c r="AJ252" s="388"/>
      <c r="AK252" s="73"/>
      <c r="AL252" s="74"/>
      <c r="AM252" s="62"/>
      <c r="AN252" s="62"/>
    </row>
    <row r="253" spans="1:40" s="63" customFormat="1" ht="8.25" customHeight="1">
      <c r="A253" s="273"/>
      <c r="B253" s="274"/>
      <c r="D253" s="71"/>
      <c r="E253" s="71"/>
      <c r="F253" s="71"/>
      <c r="G253" s="71"/>
      <c r="H253" s="71"/>
      <c r="I253" s="71"/>
      <c r="J253" s="71"/>
      <c r="K253" s="71"/>
      <c r="L253" s="71"/>
      <c r="M253" s="71"/>
      <c r="N253" s="71"/>
      <c r="O253" s="71"/>
      <c r="P253" s="71"/>
      <c r="Q253" s="71"/>
      <c r="R253" s="71"/>
      <c r="S253" s="71"/>
      <c r="T253" s="71"/>
      <c r="U253" s="71"/>
      <c r="V253" s="71"/>
      <c r="W253" s="71"/>
      <c r="X253" s="71"/>
      <c r="Y253" s="248"/>
      <c r="Z253" s="248"/>
      <c r="AA253" s="248"/>
      <c r="AB253" s="248"/>
      <c r="AC253" s="248"/>
      <c r="AD253" s="71"/>
      <c r="AE253" s="87"/>
      <c r="AF253" s="248"/>
      <c r="AG253" s="248"/>
      <c r="AH253" s="248"/>
      <c r="AI253" s="248"/>
      <c r="AJ253" s="248"/>
      <c r="AK253" s="73"/>
      <c r="AL253" s="74"/>
      <c r="AM253" s="62"/>
      <c r="AN253" s="62"/>
    </row>
    <row r="254" spans="1:40" s="86" customFormat="1" ht="21.75" customHeight="1">
      <c r="A254" s="80"/>
      <c r="B254" s="81"/>
      <c r="C254" s="96" t="s">
        <v>548</v>
      </c>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8"/>
      <c r="AF254" s="108"/>
      <c r="AG254" s="108"/>
      <c r="AH254" s="108"/>
      <c r="AI254" s="108"/>
      <c r="AJ254" s="108"/>
      <c r="AK254" s="83"/>
      <c r="AL254" s="103"/>
      <c r="AM254" s="85"/>
      <c r="AN254" s="85"/>
    </row>
    <row r="255" spans="1:40" s="86" customFormat="1" ht="29.25" customHeight="1" hidden="1">
      <c r="A255" s="80"/>
      <c r="B255" s="81"/>
      <c r="C255" s="425" t="s">
        <v>549</v>
      </c>
      <c r="D255" s="425"/>
      <c r="E255" s="425"/>
      <c r="F255" s="425"/>
      <c r="G255" s="425"/>
      <c r="H255" s="425"/>
      <c r="I255" s="425"/>
      <c r="J255" s="425"/>
      <c r="K255" s="425"/>
      <c r="L255" s="425"/>
      <c r="M255" s="425"/>
      <c r="N255" s="425"/>
      <c r="O255" s="425"/>
      <c r="P255" s="425"/>
      <c r="Q255" s="425"/>
      <c r="R255" s="425"/>
      <c r="S255" s="425"/>
      <c r="T255" s="425"/>
      <c r="U255" s="425"/>
      <c r="V255" s="425"/>
      <c r="W255" s="425"/>
      <c r="X255" s="425"/>
      <c r="Y255" s="425"/>
      <c r="Z255" s="425"/>
      <c r="AA255" s="425"/>
      <c r="AB255" s="425"/>
      <c r="AC255" s="425"/>
      <c r="AD255" s="425"/>
      <c r="AE255" s="425"/>
      <c r="AF255" s="425"/>
      <c r="AG255" s="425"/>
      <c r="AH255" s="425"/>
      <c r="AI255" s="425"/>
      <c r="AJ255" s="425"/>
      <c r="AK255" s="83"/>
      <c r="AL255" s="103"/>
      <c r="AM255" s="85"/>
      <c r="AN255" s="85"/>
    </row>
    <row r="256" spans="1:40" s="86" customFormat="1" ht="18.75" customHeight="1">
      <c r="A256" s="80"/>
      <c r="B256" s="81"/>
      <c r="C256" s="86" t="s">
        <v>550</v>
      </c>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8"/>
      <c r="AF256" s="108"/>
      <c r="AG256" s="108"/>
      <c r="AH256" s="108"/>
      <c r="AI256" s="108"/>
      <c r="AJ256" s="108"/>
      <c r="AK256" s="83"/>
      <c r="AL256" s="103"/>
      <c r="AM256" s="85"/>
      <c r="AN256" s="85"/>
    </row>
    <row r="257" spans="1:40" s="86" customFormat="1" ht="18.75" customHeight="1" hidden="1">
      <c r="A257" s="80"/>
      <c r="B257" s="81"/>
      <c r="C257" s="303" t="s">
        <v>551</v>
      </c>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8"/>
      <c r="AF257" s="108"/>
      <c r="AG257" s="108"/>
      <c r="AH257" s="108"/>
      <c r="AI257" s="108"/>
      <c r="AJ257" s="108"/>
      <c r="AK257" s="83"/>
      <c r="AL257" s="103"/>
      <c r="AM257" s="85"/>
      <c r="AN257" s="85"/>
    </row>
    <row r="258" spans="1:40" s="86" customFormat="1" ht="18.75" customHeight="1">
      <c r="A258" s="80"/>
      <c r="B258" s="81"/>
      <c r="C258" s="86" t="s">
        <v>552</v>
      </c>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8"/>
      <c r="AF258" s="108"/>
      <c r="AG258" s="108"/>
      <c r="AH258" s="108"/>
      <c r="AI258" s="108"/>
      <c r="AJ258" s="108"/>
      <c r="AK258" s="83"/>
      <c r="AL258" s="109"/>
      <c r="AM258" s="85"/>
      <c r="AN258" s="85"/>
    </row>
    <row r="259" spans="1:40" s="86" customFormat="1" ht="18.75" customHeight="1">
      <c r="A259" s="80"/>
      <c r="B259" s="81"/>
      <c r="C259" s="86" t="s">
        <v>553</v>
      </c>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8"/>
      <c r="AF259" s="108"/>
      <c r="AG259" s="108"/>
      <c r="AH259" s="108"/>
      <c r="AI259" s="108"/>
      <c r="AJ259" s="108"/>
      <c r="AK259" s="83"/>
      <c r="AL259" s="109"/>
      <c r="AM259" s="85"/>
      <c r="AN259" s="85"/>
    </row>
    <row r="260" spans="1:40" s="86" customFormat="1" ht="18.75" customHeight="1">
      <c r="A260" s="80"/>
      <c r="B260" s="81"/>
      <c r="C260" s="86" t="s">
        <v>554</v>
      </c>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8"/>
      <c r="AF260" s="108"/>
      <c r="AG260" s="108"/>
      <c r="AH260" s="108"/>
      <c r="AI260" s="108"/>
      <c r="AJ260" s="108"/>
      <c r="AK260" s="83"/>
      <c r="AL260" s="103"/>
      <c r="AM260" s="85"/>
      <c r="AN260" s="85"/>
    </row>
    <row r="261" spans="1:40" s="86" customFormat="1" ht="18.75" customHeight="1">
      <c r="A261" s="115"/>
      <c r="B261" s="116"/>
      <c r="C261" s="86" t="s">
        <v>555</v>
      </c>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83"/>
      <c r="AL261" s="103"/>
      <c r="AM261" s="85"/>
      <c r="AN261" s="85"/>
    </row>
    <row r="262" spans="1:40" s="86" customFormat="1" ht="18.75" customHeight="1">
      <c r="A262" s="115"/>
      <c r="B262" s="116"/>
      <c r="C262" s="86" t="s">
        <v>556</v>
      </c>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83"/>
      <c r="AL262" s="103"/>
      <c r="AM262" s="85"/>
      <c r="AN262" s="85"/>
    </row>
    <row r="263" spans="1:40" s="86" customFormat="1" ht="18.75" customHeight="1">
      <c r="A263" s="80"/>
      <c r="B263" s="81"/>
      <c r="C263" s="86" t="s">
        <v>557</v>
      </c>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83"/>
      <c r="AL263" s="103"/>
      <c r="AM263" s="85"/>
      <c r="AN263" s="85"/>
    </row>
    <row r="264" spans="1:40" s="86" customFormat="1" ht="18.75" customHeight="1">
      <c r="A264" s="80"/>
      <c r="B264" s="81"/>
      <c r="C264" s="86" t="s">
        <v>558</v>
      </c>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83"/>
      <c r="AL264" s="103"/>
      <c r="AM264" s="85"/>
      <c r="AN264" s="85"/>
    </row>
    <row r="265" spans="1:40" s="86" customFormat="1" ht="18.75" customHeight="1">
      <c r="A265" s="80"/>
      <c r="B265" s="81"/>
      <c r="C265" s="86" t="s">
        <v>559</v>
      </c>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83"/>
      <c r="AL265" s="103"/>
      <c r="AM265" s="85"/>
      <c r="AN265" s="85"/>
    </row>
    <row r="266" spans="1:40" s="86" customFormat="1" ht="18.75" customHeight="1">
      <c r="A266" s="80"/>
      <c r="B266" s="81"/>
      <c r="C266" s="86" t="s">
        <v>560</v>
      </c>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83"/>
      <c r="AL266" s="103"/>
      <c r="AM266" s="85"/>
      <c r="AN266" s="85"/>
    </row>
    <row r="267" spans="1:40" s="86" customFormat="1" ht="18.75" customHeight="1">
      <c r="A267" s="80"/>
      <c r="B267" s="81"/>
      <c r="C267" s="86" t="s">
        <v>561</v>
      </c>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83"/>
      <c r="AL267" s="103"/>
      <c r="AM267" s="85"/>
      <c r="AN267" s="85"/>
    </row>
    <row r="268" spans="1:40" s="86" customFormat="1" ht="18.75" customHeight="1">
      <c r="A268" s="115"/>
      <c r="B268" s="116"/>
      <c r="C268" s="86" t="s">
        <v>562</v>
      </c>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83"/>
      <c r="AL268" s="103"/>
      <c r="AM268" s="85"/>
      <c r="AN268" s="85"/>
    </row>
    <row r="269" spans="1:40" s="86" customFormat="1" ht="18.75" customHeight="1">
      <c r="A269" s="115"/>
      <c r="B269" s="116"/>
      <c r="C269" s="86" t="s">
        <v>563</v>
      </c>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83"/>
      <c r="AL269" s="103"/>
      <c r="AM269" s="85"/>
      <c r="AN269" s="85"/>
    </row>
    <row r="270" spans="1:40" s="86" customFormat="1" ht="18.75" customHeight="1">
      <c r="A270" s="80"/>
      <c r="B270" s="81"/>
      <c r="C270" s="86" t="s">
        <v>564</v>
      </c>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83"/>
      <c r="AL270" s="103"/>
      <c r="AM270" s="85"/>
      <c r="AN270" s="85"/>
    </row>
    <row r="271" spans="1:40" s="86" customFormat="1" ht="18.75" customHeight="1">
      <c r="A271" s="80"/>
      <c r="B271" s="81"/>
      <c r="C271" s="86" t="s">
        <v>565</v>
      </c>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83"/>
      <c r="AL271" s="103"/>
      <c r="AM271" s="85"/>
      <c r="AN271" s="85"/>
    </row>
    <row r="272" spans="1:40" s="86" customFormat="1" ht="18.75" customHeight="1">
      <c r="A272" s="80"/>
      <c r="B272" s="81"/>
      <c r="C272" s="86" t="s">
        <v>566</v>
      </c>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83"/>
      <c r="AL272" s="103"/>
      <c r="AM272" s="85"/>
      <c r="AN272" s="85"/>
    </row>
    <row r="273" spans="1:40" s="86" customFormat="1" ht="18.75" customHeight="1">
      <c r="A273" s="80"/>
      <c r="B273" s="81"/>
      <c r="C273" s="86" t="s">
        <v>567</v>
      </c>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83"/>
      <c r="AL273" s="103"/>
      <c r="AM273" s="85"/>
      <c r="AN273" s="85"/>
    </row>
    <row r="274" spans="1:40" s="86" customFormat="1" ht="18.75" customHeight="1">
      <c r="A274" s="80"/>
      <c r="B274" s="81"/>
      <c r="C274" s="86" t="s">
        <v>568</v>
      </c>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83"/>
      <c r="AL274" s="103"/>
      <c r="AM274" s="85"/>
      <c r="AN274" s="85"/>
    </row>
    <row r="275" spans="1:40" s="86" customFormat="1" ht="18.75" customHeight="1">
      <c r="A275" s="80"/>
      <c r="B275" s="81"/>
      <c r="C275" s="86" t="s">
        <v>569</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83"/>
      <c r="AL275" s="103"/>
      <c r="AM275" s="85"/>
      <c r="AN275" s="85"/>
    </row>
    <row r="276" spans="1:40" s="86" customFormat="1" ht="18.75" customHeight="1">
      <c r="A276" s="80"/>
      <c r="B276" s="81"/>
      <c r="C276" s="86" t="s">
        <v>570</v>
      </c>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83"/>
      <c r="AL276" s="103"/>
      <c r="AM276" s="85"/>
      <c r="AN276" s="85"/>
    </row>
    <row r="277" spans="1:40" s="86" customFormat="1" ht="9" customHeight="1">
      <c r="A277" s="80"/>
      <c r="B277" s="8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83"/>
      <c r="AL277" s="103"/>
      <c r="AM277" s="85"/>
      <c r="AN277" s="85"/>
    </row>
    <row r="278" spans="1:40" s="86" customFormat="1" ht="11.25" customHeight="1" hidden="1">
      <c r="A278" s="80"/>
      <c r="B278" s="81"/>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83"/>
      <c r="AL278" s="103"/>
      <c r="AM278" s="85"/>
      <c r="AN278" s="85"/>
    </row>
    <row r="279" spans="1:40" s="63" customFormat="1" ht="18" customHeight="1">
      <c r="A279" s="68" t="s">
        <v>571</v>
      </c>
      <c r="B279" s="69" t="s">
        <v>354</v>
      </c>
      <c r="C279" s="58" t="s">
        <v>572</v>
      </c>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3"/>
      <c r="AL279" s="74"/>
      <c r="AM279" s="62"/>
      <c r="AN279" s="62"/>
    </row>
    <row r="280" spans="1:40" s="63" customFormat="1" ht="18" customHeight="1">
      <c r="A280" s="68"/>
      <c r="B280" s="69"/>
      <c r="C280" s="67" t="s">
        <v>573</v>
      </c>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3"/>
      <c r="AL280" s="74"/>
      <c r="AM280" s="62"/>
      <c r="AN280" s="62"/>
    </row>
    <row r="281" spans="1:40" s="63" customFormat="1" ht="24" customHeight="1">
      <c r="A281" s="68"/>
      <c r="B281" s="69"/>
      <c r="C281" s="71"/>
      <c r="D281" s="71"/>
      <c r="E281" s="71"/>
      <c r="F281" s="71"/>
      <c r="G281" s="71"/>
      <c r="H281" s="71"/>
      <c r="I281" s="71"/>
      <c r="J281" s="71"/>
      <c r="K281" s="71"/>
      <c r="L281" s="71"/>
      <c r="M281" s="71"/>
      <c r="N281" s="71"/>
      <c r="O281" s="71"/>
      <c r="P281" s="71"/>
      <c r="Q281" s="71"/>
      <c r="R281" s="71"/>
      <c r="S281" s="71"/>
      <c r="T281" s="71"/>
      <c r="U281" s="71"/>
      <c r="V281" s="71"/>
      <c r="W281" s="71"/>
      <c r="X281" s="384" t="s">
        <v>349</v>
      </c>
      <c r="Y281" s="121"/>
      <c r="Z281" s="121"/>
      <c r="AA281" s="121"/>
      <c r="AB281" s="121"/>
      <c r="AC281" s="121"/>
      <c r="AD281" s="78"/>
      <c r="AE281" s="384" t="s">
        <v>544</v>
      </c>
      <c r="AF281" s="384"/>
      <c r="AG281" s="384"/>
      <c r="AH281" s="384"/>
      <c r="AI281" s="384"/>
      <c r="AJ281" s="384"/>
      <c r="AK281" s="384"/>
      <c r="AL281" s="74"/>
      <c r="AM281" s="62"/>
      <c r="AN281" s="62"/>
    </row>
    <row r="282" spans="1:40" s="63" customFormat="1" ht="19.5" customHeight="1">
      <c r="A282" s="68" t="s">
        <v>221</v>
      </c>
      <c r="B282" s="69" t="s">
        <v>354</v>
      </c>
      <c r="C282" s="58" t="s">
        <v>574</v>
      </c>
      <c r="D282" s="71"/>
      <c r="E282" s="71"/>
      <c r="F282" s="71"/>
      <c r="G282" s="71"/>
      <c r="H282" s="71"/>
      <c r="I282" s="71"/>
      <c r="J282" s="71"/>
      <c r="K282" s="71"/>
      <c r="L282" s="71"/>
      <c r="M282" s="71"/>
      <c r="N282" s="71"/>
      <c r="O282" s="71"/>
      <c r="P282" s="71"/>
      <c r="Q282" s="71"/>
      <c r="R282" s="71"/>
      <c r="S282" s="71"/>
      <c r="T282" s="71"/>
      <c r="U282" s="71"/>
      <c r="V282" s="71"/>
      <c r="W282" s="71"/>
      <c r="X282" s="450">
        <v>93224972008</v>
      </c>
      <c r="Y282" s="450"/>
      <c r="Z282" s="450"/>
      <c r="AA282" s="450"/>
      <c r="AB282" s="450"/>
      <c r="AC282" s="450"/>
      <c r="AD282" s="304"/>
      <c r="AE282" s="422">
        <v>77567507103</v>
      </c>
      <c r="AF282" s="422"/>
      <c r="AG282" s="422"/>
      <c r="AH282" s="422"/>
      <c r="AI282" s="422"/>
      <c r="AJ282" s="422"/>
      <c r="AK282" s="309"/>
      <c r="AL282" s="74"/>
      <c r="AM282" s="90">
        <v>0</v>
      </c>
      <c r="AN282" s="62">
        <v>0</v>
      </c>
    </row>
    <row r="283" spans="1:40" s="63" customFormat="1" ht="19.5" customHeight="1">
      <c r="A283" s="68"/>
      <c r="B283" s="69"/>
      <c r="C283" s="63" t="s">
        <v>575</v>
      </c>
      <c r="D283" s="71"/>
      <c r="E283" s="71"/>
      <c r="F283" s="71"/>
      <c r="G283" s="71"/>
      <c r="H283" s="71"/>
      <c r="I283" s="71"/>
      <c r="J283" s="71"/>
      <c r="K283" s="71"/>
      <c r="L283" s="71"/>
      <c r="M283" s="71"/>
      <c r="N283" s="71"/>
      <c r="O283" s="71"/>
      <c r="P283" s="71"/>
      <c r="Q283" s="71"/>
      <c r="R283" s="71"/>
      <c r="S283" s="71"/>
      <c r="T283" s="71"/>
      <c r="U283" s="71"/>
      <c r="V283" s="71"/>
      <c r="W283" s="71"/>
      <c r="X283" s="402"/>
      <c r="Y283" s="402"/>
      <c r="Z283" s="402"/>
      <c r="AA283" s="402"/>
      <c r="AB283" s="402"/>
      <c r="AC283" s="402"/>
      <c r="AD283" s="241"/>
      <c r="AE283" s="402"/>
      <c r="AF283" s="402"/>
      <c r="AG283" s="402"/>
      <c r="AH283" s="402"/>
      <c r="AI283" s="402"/>
      <c r="AJ283" s="402"/>
      <c r="AK283" s="73"/>
      <c r="AL283" s="74"/>
      <c r="AM283" s="62"/>
      <c r="AN283" s="62"/>
    </row>
    <row r="284" spans="1:40" s="63" customFormat="1" ht="19.5" customHeight="1">
      <c r="A284" s="68"/>
      <c r="B284" s="69"/>
      <c r="C284" s="310" t="s">
        <v>576</v>
      </c>
      <c r="D284" s="71"/>
      <c r="E284" s="71"/>
      <c r="F284" s="71"/>
      <c r="G284" s="71"/>
      <c r="H284" s="71"/>
      <c r="I284" s="71"/>
      <c r="J284" s="71"/>
      <c r="K284" s="71"/>
      <c r="L284" s="71"/>
      <c r="M284" s="71"/>
      <c r="N284" s="71"/>
      <c r="O284" s="71"/>
      <c r="P284" s="71"/>
      <c r="Q284" s="71"/>
      <c r="R284" s="71"/>
      <c r="S284" s="71"/>
      <c r="T284" s="71"/>
      <c r="U284" s="71"/>
      <c r="V284" s="71"/>
      <c r="W284" s="71"/>
      <c r="X284" s="389">
        <v>90005538372</v>
      </c>
      <c r="Y284" s="389"/>
      <c r="Z284" s="389"/>
      <c r="AA284" s="389"/>
      <c r="AB284" s="389"/>
      <c r="AC284" s="389"/>
      <c r="AD284" s="104"/>
      <c r="AE284" s="389">
        <v>75877630915</v>
      </c>
      <c r="AF284" s="389"/>
      <c r="AG284" s="389"/>
      <c r="AH284" s="389"/>
      <c r="AI284" s="389"/>
      <c r="AJ284" s="389"/>
      <c r="AK284" s="73"/>
      <c r="AL284" s="312"/>
      <c r="AM284" s="62"/>
      <c r="AN284" s="62"/>
    </row>
    <row r="285" spans="1:40" s="63" customFormat="1" ht="19.5" customHeight="1">
      <c r="A285" s="68"/>
      <c r="B285" s="69"/>
      <c r="C285" s="310" t="s">
        <v>577</v>
      </c>
      <c r="D285" s="71"/>
      <c r="E285" s="71"/>
      <c r="F285" s="71"/>
      <c r="G285" s="71"/>
      <c r="H285" s="71"/>
      <c r="I285" s="71"/>
      <c r="J285" s="71"/>
      <c r="K285" s="71"/>
      <c r="L285" s="71"/>
      <c r="M285" s="71"/>
      <c r="N285" s="71"/>
      <c r="O285" s="71"/>
      <c r="P285" s="71"/>
      <c r="Q285" s="71"/>
      <c r="R285" s="71"/>
      <c r="S285" s="71"/>
      <c r="T285" s="71"/>
      <c r="U285" s="71"/>
      <c r="V285" s="71"/>
      <c r="W285" s="71"/>
      <c r="X285" s="311"/>
      <c r="Y285" s="407">
        <v>0</v>
      </c>
      <c r="Z285" s="407"/>
      <c r="AA285" s="407"/>
      <c r="AB285" s="407"/>
      <c r="AC285" s="407"/>
      <c r="AD285" s="104"/>
      <c r="AE285" s="311"/>
      <c r="AF285" s="407"/>
      <c r="AG285" s="407"/>
      <c r="AH285" s="407"/>
      <c r="AI285" s="407"/>
      <c r="AJ285" s="407"/>
      <c r="AK285" s="73"/>
      <c r="AL285" s="312"/>
      <c r="AM285" s="62"/>
      <c r="AN285" s="62"/>
    </row>
    <row r="286" spans="1:40" s="63" customFormat="1" ht="19.5" customHeight="1">
      <c r="A286" s="68"/>
      <c r="B286" s="69"/>
      <c r="C286" s="310" t="s">
        <v>578</v>
      </c>
      <c r="D286" s="71"/>
      <c r="E286" s="71"/>
      <c r="F286" s="71"/>
      <c r="G286" s="71"/>
      <c r="H286" s="71"/>
      <c r="I286" s="71"/>
      <c r="J286" s="71"/>
      <c r="K286" s="71"/>
      <c r="L286" s="71"/>
      <c r="M286" s="71"/>
      <c r="N286" s="71"/>
      <c r="O286" s="71"/>
      <c r="P286" s="71"/>
      <c r="Q286" s="71"/>
      <c r="R286" s="71"/>
      <c r="S286" s="71"/>
      <c r="T286" s="71"/>
      <c r="U286" s="71"/>
      <c r="V286" s="71"/>
      <c r="W286" s="71"/>
      <c r="X286" s="389">
        <v>3219433636</v>
      </c>
      <c r="Y286" s="389"/>
      <c r="Z286" s="389"/>
      <c r="AA286" s="389"/>
      <c r="AB286" s="389"/>
      <c r="AC286" s="389"/>
      <c r="AD286" s="311"/>
      <c r="AE286" s="389">
        <v>1689876188</v>
      </c>
      <c r="AF286" s="389"/>
      <c r="AG286" s="389"/>
      <c r="AH286" s="389"/>
      <c r="AI286" s="389"/>
      <c r="AJ286" s="389"/>
      <c r="AK286" s="73"/>
      <c r="AL286" s="79"/>
      <c r="AM286" s="62"/>
      <c r="AN286" s="62"/>
    </row>
    <row r="287" spans="1:40" s="63" customFormat="1" ht="19.5" customHeight="1">
      <c r="A287" s="68"/>
      <c r="B287" s="69"/>
      <c r="C287" s="310"/>
      <c r="D287" s="71"/>
      <c r="E287" s="71"/>
      <c r="F287" s="71"/>
      <c r="G287" s="71"/>
      <c r="H287" s="71"/>
      <c r="I287" s="71"/>
      <c r="J287" s="71"/>
      <c r="K287" s="71"/>
      <c r="L287" s="71"/>
      <c r="M287" s="71"/>
      <c r="N287" s="71"/>
      <c r="O287" s="71"/>
      <c r="P287" s="71"/>
      <c r="Q287" s="71"/>
      <c r="R287" s="71"/>
      <c r="S287" s="71"/>
      <c r="T287" s="71"/>
      <c r="U287" s="71"/>
      <c r="V287" s="71"/>
      <c r="W287" s="71"/>
      <c r="X287" s="311"/>
      <c r="Y287" s="311"/>
      <c r="Z287" s="311"/>
      <c r="AA287" s="311"/>
      <c r="AB287" s="311"/>
      <c r="AC287" s="311"/>
      <c r="AD287" s="311"/>
      <c r="AE287" s="311"/>
      <c r="AF287" s="311"/>
      <c r="AG287" s="311"/>
      <c r="AH287" s="311"/>
      <c r="AI287" s="311"/>
      <c r="AJ287" s="311"/>
      <c r="AK287" s="73"/>
      <c r="AL287" s="79"/>
      <c r="AM287" s="62"/>
      <c r="AN287" s="62"/>
    </row>
    <row r="288" spans="1:40" s="63" customFormat="1" ht="19.5" customHeight="1">
      <c r="A288" s="68" t="s">
        <v>278</v>
      </c>
      <c r="B288" s="69" t="s">
        <v>354</v>
      </c>
      <c r="C288" s="58" t="s">
        <v>579</v>
      </c>
      <c r="D288" s="71"/>
      <c r="E288" s="71"/>
      <c r="F288" s="71"/>
      <c r="G288" s="71"/>
      <c r="H288" s="71"/>
      <c r="I288" s="71"/>
      <c r="J288" s="71"/>
      <c r="K288" s="71"/>
      <c r="L288" s="71"/>
      <c r="M288" s="71"/>
      <c r="N288" s="71"/>
      <c r="O288" s="71"/>
      <c r="P288" s="71"/>
      <c r="Q288" s="71"/>
      <c r="R288" s="71"/>
      <c r="S288" s="71"/>
      <c r="T288" s="71"/>
      <c r="U288" s="71"/>
      <c r="V288" s="71"/>
      <c r="W288" s="71"/>
      <c r="X288" s="446">
        <v>344565863</v>
      </c>
      <c r="Y288" s="446"/>
      <c r="Z288" s="446"/>
      <c r="AA288" s="446"/>
      <c r="AB288" s="446"/>
      <c r="AC288" s="446"/>
      <c r="AD288" s="248"/>
      <c r="AE288" s="446">
        <v>0</v>
      </c>
      <c r="AF288" s="446"/>
      <c r="AG288" s="446"/>
      <c r="AH288" s="446"/>
      <c r="AI288" s="446"/>
      <c r="AJ288" s="446"/>
      <c r="AK288" s="73"/>
      <c r="AL288" s="74"/>
      <c r="AM288" s="90">
        <v>0</v>
      </c>
      <c r="AN288" s="62"/>
    </row>
    <row r="289" spans="1:40" s="63" customFormat="1" ht="19.5" customHeight="1">
      <c r="A289" s="68"/>
      <c r="B289" s="69"/>
      <c r="C289" s="63" t="s">
        <v>575</v>
      </c>
      <c r="D289" s="71"/>
      <c r="E289" s="71"/>
      <c r="F289" s="71"/>
      <c r="G289" s="71"/>
      <c r="H289" s="71"/>
      <c r="I289" s="71"/>
      <c r="J289" s="71"/>
      <c r="K289" s="71"/>
      <c r="L289" s="71"/>
      <c r="M289" s="71"/>
      <c r="N289" s="71"/>
      <c r="O289" s="71"/>
      <c r="P289" s="71"/>
      <c r="Q289" s="71"/>
      <c r="R289" s="71"/>
      <c r="S289" s="71"/>
      <c r="T289" s="71"/>
      <c r="U289" s="71"/>
      <c r="V289" s="71"/>
      <c r="W289" s="71"/>
      <c r="X289" s="402"/>
      <c r="Y289" s="402"/>
      <c r="Z289" s="402"/>
      <c r="AA289" s="402"/>
      <c r="AB289" s="402"/>
      <c r="AC289" s="402"/>
      <c r="AD289" s="76"/>
      <c r="AE289" s="203"/>
      <c r="AF289" s="203"/>
      <c r="AG289" s="203"/>
      <c r="AH289" s="203"/>
      <c r="AI289" s="203"/>
      <c r="AJ289" s="203"/>
      <c r="AK289" s="73"/>
      <c r="AL289" s="77"/>
      <c r="AM289" s="62"/>
      <c r="AN289" s="62"/>
    </row>
    <row r="290" spans="1:40" s="63" customFormat="1" ht="19.5" customHeight="1">
      <c r="A290" s="68"/>
      <c r="B290" s="69"/>
      <c r="C290" s="310" t="s">
        <v>580</v>
      </c>
      <c r="D290" s="71"/>
      <c r="E290" s="71"/>
      <c r="F290" s="71"/>
      <c r="G290" s="71"/>
      <c r="H290" s="71"/>
      <c r="I290" s="71"/>
      <c r="J290" s="71"/>
      <c r="K290" s="71"/>
      <c r="L290" s="71"/>
      <c r="M290" s="71"/>
      <c r="N290" s="71"/>
      <c r="O290" s="71"/>
      <c r="P290" s="71"/>
      <c r="Q290" s="71"/>
      <c r="R290" s="71"/>
      <c r="S290" s="71"/>
      <c r="T290" s="71"/>
      <c r="U290" s="71"/>
      <c r="V290" s="71"/>
      <c r="W290" s="71"/>
      <c r="X290" s="402">
        <v>344565863</v>
      </c>
      <c r="Y290" s="402"/>
      <c r="Z290" s="402"/>
      <c r="AA290" s="402"/>
      <c r="AB290" s="402"/>
      <c r="AC290" s="402"/>
      <c r="AD290" s="76"/>
      <c r="AE290" s="443"/>
      <c r="AF290" s="443"/>
      <c r="AG290" s="443"/>
      <c r="AH290" s="443"/>
      <c r="AI290" s="443"/>
      <c r="AJ290" s="443"/>
      <c r="AK290" s="73"/>
      <c r="AL290" s="266"/>
      <c r="AM290" s="62"/>
      <c r="AN290" s="62"/>
    </row>
    <row r="291" spans="1:40" s="63" customFormat="1" ht="19.5" customHeight="1" hidden="1">
      <c r="A291" s="68"/>
      <c r="B291" s="69"/>
      <c r="C291" s="310" t="s">
        <v>581</v>
      </c>
      <c r="D291" s="71"/>
      <c r="E291" s="71"/>
      <c r="F291" s="71"/>
      <c r="G291" s="71"/>
      <c r="H291" s="71"/>
      <c r="I291" s="71"/>
      <c r="J291" s="71"/>
      <c r="K291" s="71"/>
      <c r="L291" s="71"/>
      <c r="M291" s="71"/>
      <c r="N291" s="71"/>
      <c r="O291" s="71"/>
      <c r="P291" s="71"/>
      <c r="Q291" s="71"/>
      <c r="R291" s="71"/>
      <c r="S291" s="71"/>
      <c r="T291" s="71"/>
      <c r="U291" s="71"/>
      <c r="V291" s="71"/>
      <c r="W291" s="71"/>
      <c r="X291" s="402">
        <v>0</v>
      </c>
      <c r="Y291" s="402"/>
      <c r="Z291" s="402"/>
      <c r="AA291" s="402"/>
      <c r="AB291" s="402"/>
      <c r="AC291" s="402"/>
      <c r="AD291" s="76"/>
      <c r="AE291" s="203">
        <v>0</v>
      </c>
      <c r="AF291" s="203"/>
      <c r="AG291" s="203"/>
      <c r="AH291" s="203"/>
      <c r="AI291" s="203"/>
      <c r="AJ291" s="203"/>
      <c r="AK291" s="73"/>
      <c r="AL291" s="266"/>
      <c r="AM291" s="62"/>
      <c r="AN291" s="62"/>
    </row>
    <row r="292" spans="1:40" s="63" customFormat="1" ht="19.5" customHeight="1" hidden="1">
      <c r="A292" s="68"/>
      <c r="B292" s="69"/>
      <c r="C292" s="310" t="s">
        <v>582</v>
      </c>
      <c r="D292" s="71"/>
      <c r="E292" s="71"/>
      <c r="F292" s="71"/>
      <c r="G292" s="71"/>
      <c r="H292" s="71"/>
      <c r="I292" s="71"/>
      <c r="J292" s="71"/>
      <c r="K292" s="71"/>
      <c r="L292" s="71"/>
      <c r="M292" s="71"/>
      <c r="N292" s="71"/>
      <c r="O292" s="71"/>
      <c r="P292" s="71"/>
      <c r="Q292" s="71"/>
      <c r="R292" s="71"/>
      <c r="S292" s="71"/>
      <c r="T292" s="71"/>
      <c r="U292" s="71"/>
      <c r="V292" s="71"/>
      <c r="W292" s="71"/>
      <c r="X292" s="402">
        <v>0</v>
      </c>
      <c r="Y292" s="402"/>
      <c r="Z292" s="402"/>
      <c r="AA292" s="402"/>
      <c r="AB292" s="402"/>
      <c r="AC292" s="402"/>
      <c r="AD292" s="76"/>
      <c r="AE292" s="203"/>
      <c r="AF292" s="203"/>
      <c r="AG292" s="203"/>
      <c r="AH292" s="203"/>
      <c r="AI292" s="203"/>
      <c r="AJ292" s="203"/>
      <c r="AK292" s="73"/>
      <c r="AL292" s="77"/>
      <c r="AM292" s="62"/>
      <c r="AN292" s="62"/>
    </row>
    <row r="293" spans="1:40" s="63" customFormat="1" ht="19.5" customHeight="1" hidden="1">
      <c r="A293" s="68"/>
      <c r="B293" s="69"/>
      <c r="C293" s="310" t="s">
        <v>583</v>
      </c>
      <c r="D293" s="71"/>
      <c r="E293" s="71"/>
      <c r="F293" s="71"/>
      <c r="G293" s="71"/>
      <c r="H293" s="71"/>
      <c r="I293" s="71"/>
      <c r="J293" s="71"/>
      <c r="K293" s="71"/>
      <c r="L293" s="71"/>
      <c r="M293" s="71"/>
      <c r="N293" s="71"/>
      <c r="O293" s="71"/>
      <c r="P293" s="71"/>
      <c r="Q293" s="71"/>
      <c r="R293" s="71"/>
      <c r="S293" s="71"/>
      <c r="T293" s="71"/>
      <c r="U293" s="71"/>
      <c r="V293" s="71"/>
      <c r="W293" s="71"/>
      <c r="X293" s="402">
        <v>0</v>
      </c>
      <c r="Y293" s="402"/>
      <c r="Z293" s="402"/>
      <c r="AA293" s="402"/>
      <c r="AB293" s="402"/>
      <c r="AC293" s="402"/>
      <c r="AD293" s="78"/>
      <c r="AE293" s="453"/>
      <c r="AF293" s="453"/>
      <c r="AG293" s="453"/>
      <c r="AH293" s="453"/>
      <c r="AI293" s="453"/>
      <c r="AJ293" s="453"/>
      <c r="AK293" s="73"/>
      <c r="AL293" s="266"/>
      <c r="AM293" s="62"/>
      <c r="AN293" s="62"/>
    </row>
    <row r="294" spans="1:40" s="63" customFormat="1" ht="19.5" customHeight="1" hidden="1">
      <c r="A294" s="68"/>
      <c r="B294" s="69"/>
      <c r="C294" s="310" t="s">
        <v>584</v>
      </c>
      <c r="D294" s="71"/>
      <c r="E294" s="71"/>
      <c r="F294" s="71"/>
      <c r="G294" s="71"/>
      <c r="H294" s="71"/>
      <c r="I294" s="71"/>
      <c r="J294" s="71"/>
      <c r="K294" s="71"/>
      <c r="L294" s="71"/>
      <c r="M294" s="71"/>
      <c r="N294" s="71"/>
      <c r="O294" s="71"/>
      <c r="P294" s="71"/>
      <c r="Q294" s="71"/>
      <c r="R294" s="71"/>
      <c r="S294" s="71"/>
      <c r="T294" s="71"/>
      <c r="U294" s="71"/>
      <c r="V294" s="71"/>
      <c r="W294" s="71"/>
      <c r="X294" s="402">
        <v>0</v>
      </c>
      <c r="Y294" s="402"/>
      <c r="Z294" s="402"/>
      <c r="AA294" s="402"/>
      <c r="AB294" s="402"/>
      <c r="AC294" s="402"/>
      <c r="AD294" s="78"/>
      <c r="AE294" s="453"/>
      <c r="AF294" s="453"/>
      <c r="AG294" s="453"/>
      <c r="AH294" s="453"/>
      <c r="AI294" s="453"/>
      <c r="AJ294" s="453"/>
      <c r="AK294" s="73"/>
      <c r="AL294" s="266"/>
      <c r="AM294" s="62"/>
      <c r="AN294" s="62"/>
    </row>
    <row r="295" spans="1:40" s="63" customFormat="1" ht="19.5" customHeight="1" hidden="1">
      <c r="A295" s="68"/>
      <c r="B295" s="69"/>
      <c r="C295" s="310" t="s">
        <v>585</v>
      </c>
      <c r="D295" s="71"/>
      <c r="E295" s="71"/>
      <c r="F295" s="71"/>
      <c r="G295" s="71"/>
      <c r="H295" s="71"/>
      <c r="I295" s="71"/>
      <c r="J295" s="71"/>
      <c r="K295" s="71"/>
      <c r="L295" s="71"/>
      <c r="M295" s="71"/>
      <c r="N295" s="71"/>
      <c r="O295" s="71"/>
      <c r="P295" s="71"/>
      <c r="Q295" s="71"/>
      <c r="R295" s="71"/>
      <c r="S295" s="71"/>
      <c r="T295" s="71"/>
      <c r="U295" s="71"/>
      <c r="V295" s="71"/>
      <c r="W295" s="71"/>
      <c r="X295" s="402">
        <v>0</v>
      </c>
      <c r="Y295" s="402"/>
      <c r="Z295" s="402"/>
      <c r="AA295" s="402"/>
      <c r="AB295" s="402"/>
      <c r="AC295" s="402"/>
      <c r="AD295" s="78"/>
      <c r="AE295" s="453"/>
      <c r="AF295" s="453"/>
      <c r="AG295" s="453"/>
      <c r="AH295" s="453"/>
      <c r="AI295" s="453"/>
      <c r="AJ295" s="453"/>
      <c r="AK295" s="73"/>
      <c r="AL295" s="266"/>
      <c r="AM295" s="62"/>
      <c r="AN295" s="62"/>
    </row>
    <row r="296" spans="1:40" s="63" customFormat="1" ht="19.5" customHeight="1">
      <c r="A296" s="68"/>
      <c r="B296" s="69"/>
      <c r="C296" s="310"/>
      <c r="D296" s="71"/>
      <c r="E296" s="71"/>
      <c r="F296" s="71"/>
      <c r="G296" s="71"/>
      <c r="H296" s="71"/>
      <c r="I296" s="71"/>
      <c r="J296" s="71"/>
      <c r="K296" s="71"/>
      <c r="L296" s="71"/>
      <c r="M296" s="71"/>
      <c r="N296" s="71"/>
      <c r="O296" s="71"/>
      <c r="P296" s="71"/>
      <c r="Q296" s="71"/>
      <c r="R296" s="71"/>
      <c r="S296" s="71"/>
      <c r="T296" s="71"/>
      <c r="U296" s="71"/>
      <c r="V296" s="71"/>
      <c r="W296" s="71"/>
      <c r="X296" s="241"/>
      <c r="Y296" s="241"/>
      <c r="Z296" s="241"/>
      <c r="AA296" s="241"/>
      <c r="AB296" s="241"/>
      <c r="AC296" s="241"/>
      <c r="AD296" s="78"/>
      <c r="AE296" s="313"/>
      <c r="AF296" s="313"/>
      <c r="AG296" s="313"/>
      <c r="AH296" s="313"/>
      <c r="AI296" s="313"/>
      <c r="AJ296" s="313"/>
      <c r="AK296" s="73"/>
      <c r="AL296" s="266"/>
      <c r="AM296" s="62"/>
      <c r="AN296" s="62"/>
    </row>
    <row r="297" spans="1:40" s="119" customFormat="1" ht="20.25" customHeight="1">
      <c r="A297" s="117" t="s">
        <v>280</v>
      </c>
      <c r="B297" s="118" t="s">
        <v>354</v>
      </c>
      <c r="C297" s="119" t="s">
        <v>586</v>
      </c>
      <c r="D297" s="232"/>
      <c r="E297" s="232"/>
      <c r="F297" s="232"/>
      <c r="G297" s="232"/>
      <c r="H297" s="232"/>
      <c r="I297" s="232"/>
      <c r="J297" s="232"/>
      <c r="K297" s="232"/>
      <c r="L297" s="232"/>
      <c r="M297" s="232"/>
      <c r="N297" s="232"/>
      <c r="O297" s="232"/>
      <c r="P297" s="232"/>
      <c r="Q297" s="232"/>
      <c r="R297" s="232"/>
      <c r="S297" s="232"/>
      <c r="T297" s="232"/>
      <c r="U297" s="232"/>
      <c r="V297" s="232"/>
      <c r="W297" s="232"/>
      <c r="X297" s="452">
        <v>92880406145</v>
      </c>
      <c r="Y297" s="452"/>
      <c r="Z297" s="452"/>
      <c r="AA297" s="452"/>
      <c r="AB297" s="452"/>
      <c r="AC297" s="452"/>
      <c r="AD297" s="314"/>
      <c r="AE297" s="452">
        <v>77567507103</v>
      </c>
      <c r="AF297" s="452"/>
      <c r="AG297" s="452"/>
      <c r="AH297" s="452"/>
      <c r="AI297" s="452"/>
      <c r="AJ297" s="452"/>
      <c r="AK297" s="252"/>
      <c r="AL297" s="315"/>
      <c r="AM297" s="254">
        <v>0</v>
      </c>
      <c r="AN297" s="254">
        <v>0</v>
      </c>
    </row>
    <row r="298" spans="1:40" s="58" customFormat="1" ht="19.5" customHeight="1">
      <c r="A298" s="68"/>
      <c r="B298" s="69"/>
      <c r="C298" s="58" t="s">
        <v>587</v>
      </c>
      <c r="D298" s="70"/>
      <c r="E298" s="70"/>
      <c r="F298" s="70"/>
      <c r="G298" s="70"/>
      <c r="H298" s="70"/>
      <c r="I298" s="70"/>
      <c r="J298" s="70"/>
      <c r="K298" s="70"/>
      <c r="L298" s="70"/>
      <c r="M298" s="70"/>
      <c r="N298" s="70"/>
      <c r="O298" s="70"/>
      <c r="P298" s="70"/>
      <c r="Q298" s="70"/>
      <c r="R298" s="70"/>
      <c r="S298" s="70"/>
      <c r="T298" s="70"/>
      <c r="U298" s="70"/>
      <c r="V298" s="70"/>
      <c r="W298" s="70"/>
      <c r="X298" s="402"/>
      <c r="Y298" s="402"/>
      <c r="Z298" s="402"/>
      <c r="AA298" s="402"/>
      <c r="AB298" s="402"/>
      <c r="AC298" s="402"/>
      <c r="AD298" s="72"/>
      <c r="AE298" s="451"/>
      <c r="AF298" s="451"/>
      <c r="AG298" s="451"/>
      <c r="AH298" s="451"/>
      <c r="AI298" s="451"/>
      <c r="AJ298" s="451"/>
      <c r="AK298" s="88"/>
      <c r="AL298" s="316"/>
      <c r="AM298" s="90"/>
      <c r="AN298" s="90"/>
    </row>
    <row r="299" spans="1:40" s="63" customFormat="1" ht="19.5" customHeight="1">
      <c r="A299" s="68"/>
      <c r="B299" s="69"/>
      <c r="C299" s="63" t="s">
        <v>588</v>
      </c>
      <c r="D299" s="71"/>
      <c r="E299" s="71"/>
      <c r="F299" s="71"/>
      <c r="G299" s="71"/>
      <c r="H299" s="71"/>
      <c r="I299" s="71"/>
      <c r="J299" s="71"/>
      <c r="K299" s="71"/>
      <c r="L299" s="71"/>
      <c r="M299" s="71"/>
      <c r="N299" s="71"/>
      <c r="O299" s="71"/>
      <c r="P299" s="71"/>
      <c r="Q299" s="71"/>
      <c r="R299" s="71"/>
      <c r="S299" s="71"/>
      <c r="T299" s="71"/>
      <c r="U299" s="71"/>
      <c r="V299" s="71"/>
      <c r="W299" s="71"/>
      <c r="X299" s="389">
        <v>89660972509</v>
      </c>
      <c r="Y299" s="389"/>
      <c r="Z299" s="389"/>
      <c r="AA299" s="389"/>
      <c r="AB299" s="389"/>
      <c r="AC299" s="389"/>
      <c r="AD299" s="317"/>
      <c r="AE299" s="389">
        <v>75877630915</v>
      </c>
      <c r="AF299" s="389"/>
      <c r="AG299" s="389"/>
      <c r="AH299" s="389"/>
      <c r="AI299" s="389"/>
      <c r="AJ299" s="389"/>
      <c r="AK299" s="73"/>
      <c r="AL299" s="266"/>
      <c r="AM299" s="62"/>
      <c r="AN299" s="62"/>
    </row>
    <row r="300" spans="1:40" s="63" customFormat="1" ht="19.5" customHeight="1">
      <c r="A300" s="68"/>
      <c r="B300" s="69"/>
      <c r="C300" s="63" t="s">
        <v>589</v>
      </c>
      <c r="D300" s="71"/>
      <c r="E300" s="71"/>
      <c r="F300" s="71"/>
      <c r="G300" s="71"/>
      <c r="H300" s="71"/>
      <c r="I300" s="71"/>
      <c r="J300" s="71"/>
      <c r="K300" s="71"/>
      <c r="L300" s="71"/>
      <c r="M300" s="71"/>
      <c r="N300" s="71"/>
      <c r="O300" s="71"/>
      <c r="P300" s="71"/>
      <c r="Q300" s="71"/>
      <c r="R300" s="71"/>
      <c r="S300" s="71"/>
      <c r="T300" s="71"/>
      <c r="U300" s="71"/>
      <c r="V300" s="71"/>
      <c r="W300" s="71"/>
      <c r="X300" s="311"/>
      <c r="Y300" s="407">
        <v>0</v>
      </c>
      <c r="Z300" s="407"/>
      <c r="AA300" s="407"/>
      <c r="AB300" s="407"/>
      <c r="AC300" s="407"/>
      <c r="AD300" s="317"/>
      <c r="AE300" s="311"/>
      <c r="AF300" s="407">
        <v>0</v>
      </c>
      <c r="AG300" s="407"/>
      <c r="AH300" s="407"/>
      <c r="AI300" s="407"/>
      <c r="AJ300" s="407"/>
      <c r="AK300" s="73"/>
      <c r="AL300" s="266"/>
      <c r="AM300" s="62"/>
      <c r="AN300" s="62"/>
    </row>
    <row r="301" spans="1:40" s="63" customFormat="1" ht="19.5" customHeight="1">
      <c r="A301" s="68"/>
      <c r="B301" s="69"/>
      <c r="C301" s="63" t="s">
        <v>590</v>
      </c>
      <c r="D301" s="71"/>
      <c r="E301" s="71"/>
      <c r="F301" s="71"/>
      <c r="G301" s="71"/>
      <c r="H301" s="71"/>
      <c r="I301" s="71"/>
      <c r="J301" s="71"/>
      <c r="K301" s="71"/>
      <c r="L301" s="71"/>
      <c r="M301" s="71"/>
      <c r="N301" s="71"/>
      <c r="O301" s="71"/>
      <c r="P301" s="71"/>
      <c r="Q301" s="71"/>
      <c r="R301" s="71"/>
      <c r="S301" s="71"/>
      <c r="T301" s="71"/>
      <c r="U301" s="71"/>
      <c r="V301" s="71"/>
      <c r="W301" s="71"/>
      <c r="X301" s="389">
        <v>3219433636</v>
      </c>
      <c r="Y301" s="389"/>
      <c r="Z301" s="389"/>
      <c r="AA301" s="389"/>
      <c r="AB301" s="389"/>
      <c r="AC301" s="389"/>
      <c r="AD301" s="317"/>
      <c r="AE301" s="389">
        <v>1689876188</v>
      </c>
      <c r="AF301" s="389"/>
      <c r="AG301" s="389"/>
      <c r="AH301" s="389"/>
      <c r="AI301" s="389"/>
      <c r="AJ301" s="389"/>
      <c r="AK301" s="73"/>
      <c r="AL301" s="266"/>
      <c r="AM301" s="62"/>
      <c r="AN301" s="62"/>
    </row>
    <row r="302" spans="1:40" s="63" customFormat="1" ht="19.5" customHeight="1">
      <c r="A302" s="68"/>
      <c r="B302" s="69"/>
      <c r="D302" s="71"/>
      <c r="E302" s="71"/>
      <c r="F302" s="71"/>
      <c r="G302" s="71"/>
      <c r="H302" s="71"/>
      <c r="I302" s="71"/>
      <c r="J302" s="71"/>
      <c r="K302" s="71"/>
      <c r="L302" s="71"/>
      <c r="M302" s="71"/>
      <c r="N302" s="71"/>
      <c r="O302" s="71"/>
      <c r="P302" s="71"/>
      <c r="Q302" s="71"/>
      <c r="R302" s="71"/>
      <c r="S302" s="71"/>
      <c r="T302" s="71"/>
      <c r="U302" s="71"/>
      <c r="V302" s="71"/>
      <c r="W302" s="71"/>
      <c r="X302" s="241"/>
      <c r="Y302" s="241"/>
      <c r="Z302" s="241"/>
      <c r="AA302" s="241"/>
      <c r="AB302" s="241"/>
      <c r="AC302" s="241"/>
      <c r="AD302" s="78"/>
      <c r="AE302" s="241"/>
      <c r="AF302" s="241"/>
      <c r="AG302" s="241"/>
      <c r="AH302" s="241"/>
      <c r="AI302" s="241"/>
      <c r="AJ302" s="241"/>
      <c r="AK302" s="73"/>
      <c r="AL302" s="266"/>
      <c r="AM302" s="62"/>
      <c r="AN302" s="62"/>
    </row>
    <row r="303" spans="1:40" s="63" customFormat="1" ht="19.5" customHeight="1" hidden="1">
      <c r="A303" s="68"/>
      <c r="B303" s="69"/>
      <c r="D303" s="71"/>
      <c r="E303" s="71"/>
      <c r="F303" s="71"/>
      <c r="G303" s="71"/>
      <c r="H303" s="71"/>
      <c r="I303" s="71"/>
      <c r="J303" s="71"/>
      <c r="K303" s="71"/>
      <c r="L303" s="71"/>
      <c r="M303" s="71"/>
      <c r="N303" s="71"/>
      <c r="O303" s="71"/>
      <c r="P303" s="71"/>
      <c r="Q303" s="71"/>
      <c r="R303" s="71"/>
      <c r="S303" s="71"/>
      <c r="T303" s="71"/>
      <c r="U303" s="71"/>
      <c r="V303" s="71"/>
      <c r="W303" s="71"/>
      <c r="X303" s="241"/>
      <c r="Y303" s="241"/>
      <c r="Z303" s="241"/>
      <c r="AA303" s="241"/>
      <c r="AB303" s="241"/>
      <c r="AC303" s="241"/>
      <c r="AD303" s="78"/>
      <c r="AE303" s="241"/>
      <c r="AF303" s="241"/>
      <c r="AG303" s="241"/>
      <c r="AH303" s="241"/>
      <c r="AI303" s="241"/>
      <c r="AJ303" s="241"/>
      <c r="AK303" s="73"/>
      <c r="AL303" s="266"/>
      <c r="AM303" s="62"/>
      <c r="AN303" s="62"/>
    </row>
    <row r="304" spans="1:40" s="86" customFormat="1" ht="30" customHeight="1">
      <c r="A304" s="68" t="s">
        <v>591</v>
      </c>
      <c r="B304" s="69" t="s">
        <v>354</v>
      </c>
      <c r="C304" s="58" t="s">
        <v>592</v>
      </c>
      <c r="D304" s="102"/>
      <c r="E304" s="102"/>
      <c r="F304" s="102"/>
      <c r="G304" s="102"/>
      <c r="H304" s="102"/>
      <c r="I304" s="102"/>
      <c r="J304" s="102"/>
      <c r="K304" s="102"/>
      <c r="L304" s="102"/>
      <c r="M304" s="102"/>
      <c r="N304" s="102"/>
      <c r="O304" s="102"/>
      <c r="P304" s="102"/>
      <c r="Q304" s="102"/>
      <c r="R304" s="102"/>
      <c r="S304" s="102"/>
      <c r="T304" s="102"/>
      <c r="U304" s="102"/>
      <c r="V304" s="102"/>
      <c r="W304" s="102"/>
      <c r="X304" s="384" t="s">
        <v>349</v>
      </c>
      <c r="Y304" s="121"/>
      <c r="Z304" s="121"/>
      <c r="AA304" s="121"/>
      <c r="AB304" s="121"/>
      <c r="AC304" s="121"/>
      <c r="AD304" s="78"/>
      <c r="AE304" s="384" t="s">
        <v>544</v>
      </c>
      <c r="AF304" s="384"/>
      <c r="AG304" s="384"/>
      <c r="AH304" s="384"/>
      <c r="AI304" s="384"/>
      <c r="AJ304" s="384"/>
      <c r="AK304" s="384"/>
      <c r="AL304" s="109"/>
      <c r="AM304" s="85"/>
      <c r="AN304" s="85"/>
    </row>
    <row r="305" spans="1:40" s="63" customFormat="1" ht="19.5" customHeight="1">
      <c r="A305" s="68"/>
      <c r="B305" s="69"/>
      <c r="C305" s="63" t="s">
        <v>593</v>
      </c>
      <c r="D305" s="71"/>
      <c r="E305" s="71"/>
      <c r="F305" s="71"/>
      <c r="G305" s="71"/>
      <c r="H305" s="71"/>
      <c r="I305" s="71"/>
      <c r="J305" s="71"/>
      <c r="K305" s="71"/>
      <c r="L305" s="71"/>
      <c r="M305" s="71"/>
      <c r="N305" s="71"/>
      <c r="O305" s="71"/>
      <c r="P305" s="71"/>
      <c r="Q305" s="71"/>
      <c r="R305" s="71"/>
      <c r="S305" s="71"/>
      <c r="T305" s="71"/>
      <c r="U305" s="71"/>
      <c r="V305" s="71"/>
      <c r="W305" s="71"/>
      <c r="X305" s="386">
        <v>79887185994</v>
      </c>
      <c r="Y305" s="386"/>
      <c r="Z305" s="386"/>
      <c r="AA305" s="386"/>
      <c r="AB305" s="386"/>
      <c r="AC305" s="386"/>
      <c r="AD305" s="318"/>
      <c r="AE305" s="418">
        <v>68166234181</v>
      </c>
      <c r="AF305" s="418"/>
      <c r="AG305" s="418"/>
      <c r="AH305" s="418"/>
      <c r="AI305" s="418"/>
      <c r="AJ305" s="418"/>
      <c r="AK305" s="309"/>
      <c r="AL305" s="77"/>
      <c r="AM305" s="62"/>
      <c r="AN305" s="62"/>
    </row>
    <row r="306" spans="1:40" s="63" customFormat="1" ht="19.5" customHeight="1">
      <c r="A306" s="68"/>
      <c r="B306" s="69"/>
      <c r="C306" s="63" t="s">
        <v>594</v>
      </c>
      <c r="D306" s="71"/>
      <c r="E306" s="71"/>
      <c r="F306" s="71"/>
      <c r="G306" s="71"/>
      <c r="H306" s="71"/>
      <c r="I306" s="71"/>
      <c r="J306" s="71"/>
      <c r="K306" s="71"/>
      <c r="L306" s="71"/>
      <c r="M306" s="71"/>
      <c r="N306" s="71"/>
      <c r="O306" s="71"/>
      <c r="P306" s="71"/>
      <c r="Q306" s="71"/>
      <c r="R306" s="71"/>
      <c r="S306" s="71"/>
      <c r="T306" s="71"/>
      <c r="U306" s="71"/>
      <c r="V306" s="71"/>
      <c r="W306" s="71"/>
      <c r="X306" s="489"/>
      <c r="Y306" s="489"/>
      <c r="Z306" s="489"/>
      <c r="AA306" s="489"/>
      <c r="AB306" s="489"/>
      <c r="AC306" s="489"/>
      <c r="AD306" s="110"/>
      <c r="AE306" s="418">
        <v>-56300383</v>
      </c>
      <c r="AF306" s="418"/>
      <c r="AG306" s="418"/>
      <c r="AH306" s="418"/>
      <c r="AI306" s="418"/>
      <c r="AJ306" s="418"/>
      <c r="AK306" s="309"/>
      <c r="AL306" s="74"/>
      <c r="AM306" s="62"/>
      <c r="AN306" s="62"/>
    </row>
    <row r="307" spans="1:40" s="63" customFormat="1" ht="19.5" customHeight="1">
      <c r="A307" s="68"/>
      <c r="B307" s="69"/>
      <c r="C307" s="310" t="s">
        <v>595</v>
      </c>
      <c r="D307" s="71"/>
      <c r="E307" s="71"/>
      <c r="F307" s="71"/>
      <c r="G307" s="71"/>
      <c r="H307" s="71"/>
      <c r="I307" s="71"/>
      <c r="J307" s="71"/>
      <c r="K307" s="71"/>
      <c r="L307" s="71"/>
      <c r="M307" s="71"/>
      <c r="N307" s="71"/>
      <c r="O307" s="71"/>
      <c r="P307" s="71"/>
      <c r="Q307" s="71"/>
      <c r="R307" s="71"/>
      <c r="S307" s="71"/>
      <c r="T307" s="71"/>
      <c r="U307" s="71"/>
      <c r="V307" s="71"/>
      <c r="W307" s="71"/>
      <c r="X307" s="386">
        <v>2742836608</v>
      </c>
      <c r="Y307" s="386"/>
      <c r="Z307" s="386"/>
      <c r="AA307" s="386"/>
      <c r="AB307" s="386"/>
      <c r="AC307" s="386"/>
      <c r="AD307" s="110"/>
      <c r="AE307" s="418">
        <v>1226951665</v>
      </c>
      <c r="AF307" s="418"/>
      <c r="AG307" s="418"/>
      <c r="AH307" s="418"/>
      <c r="AI307" s="418"/>
      <c r="AJ307" s="418"/>
      <c r="AK307" s="309"/>
      <c r="AL307" s="74"/>
      <c r="AM307" s="62"/>
      <c r="AN307" s="62"/>
    </row>
    <row r="308" spans="1:40" s="63" customFormat="1" ht="19.5" customHeight="1" hidden="1">
      <c r="A308" s="68"/>
      <c r="B308" s="69"/>
      <c r="C308" s="310" t="s">
        <v>596</v>
      </c>
      <c r="D308" s="71"/>
      <c r="E308" s="71"/>
      <c r="F308" s="71"/>
      <c r="G308" s="71"/>
      <c r="H308" s="71"/>
      <c r="I308" s="71"/>
      <c r="J308" s="71"/>
      <c r="K308" s="71"/>
      <c r="L308" s="71"/>
      <c r="M308" s="71"/>
      <c r="N308" s="71"/>
      <c r="O308" s="71"/>
      <c r="P308" s="71"/>
      <c r="Q308" s="71"/>
      <c r="R308" s="71"/>
      <c r="S308" s="71"/>
      <c r="T308" s="71"/>
      <c r="U308" s="71"/>
      <c r="V308" s="71"/>
      <c r="W308" s="71"/>
      <c r="X308" s="386">
        <v>0</v>
      </c>
      <c r="Y308" s="386"/>
      <c r="Z308" s="386"/>
      <c r="AA308" s="386"/>
      <c r="AB308" s="386"/>
      <c r="AC308" s="386"/>
      <c r="AD308" s="76"/>
      <c r="AE308" s="386">
        <v>0</v>
      </c>
      <c r="AF308" s="386"/>
      <c r="AG308" s="386"/>
      <c r="AH308" s="386"/>
      <c r="AI308" s="386"/>
      <c r="AJ308" s="386"/>
      <c r="AK308" s="309"/>
      <c r="AL308" s="89"/>
      <c r="AM308" s="62"/>
      <c r="AN308" s="62"/>
    </row>
    <row r="309" spans="1:40" s="63" customFormat="1" ht="19.5" customHeight="1" hidden="1">
      <c r="A309" s="68"/>
      <c r="B309" s="69"/>
      <c r="C309" s="310" t="s">
        <v>597</v>
      </c>
      <c r="D309" s="71"/>
      <c r="E309" s="71"/>
      <c r="F309" s="71"/>
      <c r="G309" s="71"/>
      <c r="H309" s="71"/>
      <c r="I309" s="71"/>
      <c r="J309" s="71"/>
      <c r="K309" s="71"/>
      <c r="L309" s="71"/>
      <c r="M309" s="71"/>
      <c r="N309" s="71"/>
      <c r="O309" s="71"/>
      <c r="P309" s="71"/>
      <c r="Q309" s="71"/>
      <c r="R309" s="71"/>
      <c r="S309" s="71"/>
      <c r="T309" s="71"/>
      <c r="U309" s="71"/>
      <c r="V309" s="71"/>
      <c r="W309" s="71"/>
      <c r="X309" s="386">
        <v>0</v>
      </c>
      <c r="Y309" s="386"/>
      <c r="Z309" s="386"/>
      <c r="AA309" s="386"/>
      <c r="AB309" s="386"/>
      <c r="AC309" s="386"/>
      <c r="AD309" s="76"/>
      <c r="AE309" s="386">
        <v>0</v>
      </c>
      <c r="AF309" s="386"/>
      <c r="AG309" s="386"/>
      <c r="AH309" s="386"/>
      <c r="AI309" s="386"/>
      <c r="AJ309" s="386"/>
      <c r="AK309" s="309"/>
      <c r="AL309" s="74"/>
      <c r="AM309" s="62"/>
      <c r="AN309" s="62"/>
    </row>
    <row r="310" spans="1:40" s="63" customFormat="1" ht="19.5" customHeight="1" hidden="1">
      <c r="A310" s="68"/>
      <c r="B310" s="69"/>
      <c r="C310" s="310" t="s">
        <v>598</v>
      </c>
      <c r="D310" s="71"/>
      <c r="E310" s="71"/>
      <c r="F310" s="71"/>
      <c r="G310" s="71"/>
      <c r="H310" s="71"/>
      <c r="I310" s="71"/>
      <c r="J310" s="71"/>
      <c r="K310" s="71"/>
      <c r="L310" s="71"/>
      <c r="M310" s="71"/>
      <c r="N310" s="71"/>
      <c r="O310" s="71"/>
      <c r="P310" s="71"/>
      <c r="Q310" s="71"/>
      <c r="R310" s="71"/>
      <c r="S310" s="71"/>
      <c r="T310" s="71"/>
      <c r="U310" s="71"/>
      <c r="V310" s="71"/>
      <c r="W310" s="71"/>
      <c r="X310" s="386">
        <v>0</v>
      </c>
      <c r="Y310" s="386"/>
      <c r="Z310" s="386"/>
      <c r="AA310" s="386"/>
      <c r="AB310" s="386"/>
      <c r="AC310" s="386"/>
      <c r="AD310" s="78"/>
      <c r="AE310" s="386">
        <v>0</v>
      </c>
      <c r="AF310" s="386"/>
      <c r="AG310" s="386"/>
      <c r="AH310" s="386"/>
      <c r="AI310" s="386"/>
      <c r="AJ310" s="386"/>
      <c r="AK310" s="309"/>
      <c r="AL310" s="74"/>
      <c r="AM310" s="62"/>
      <c r="AN310" s="62"/>
    </row>
    <row r="311" spans="1:40" s="58" customFormat="1" ht="19.5" customHeight="1" thickBot="1">
      <c r="A311" s="68"/>
      <c r="B311" s="69"/>
      <c r="C311" s="70" t="s">
        <v>359</v>
      </c>
      <c r="D311" s="70"/>
      <c r="E311" s="70"/>
      <c r="F311" s="70"/>
      <c r="G311" s="70"/>
      <c r="H311" s="70"/>
      <c r="I311" s="70"/>
      <c r="J311" s="70"/>
      <c r="K311" s="70"/>
      <c r="L311" s="70"/>
      <c r="M311" s="70"/>
      <c r="N311" s="70"/>
      <c r="O311" s="70"/>
      <c r="P311" s="70"/>
      <c r="Q311" s="70"/>
      <c r="R311" s="70"/>
      <c r="S311" s="70"/>
      <c r="T311" s="70"/>
      <c r="U311" s="70"/>
      <c r="V311" s="70"/>
      <c r="W311" s="70"/>
      <c r="X311" s="390">
        <v>82630022602</v>
      </c>
      <c r="Y311" s="390"/>
      <c r="Z311" s="390"/>
      <c r="AA311" s="390"/>
      <c r="AB311" s="390"/>
      <c r="AC311" s="390"/>
      <c r="AD311" s="72"/>
      <c r="AE311" s="390">
        <v>69336885463</v>
      </c>
      <c r="AF311" s="390"/>
      <c r="AG311" s="390"/>
      <c r="AH311" s="390"/>
      <c r="AI311" s="390"/>
      <c r="AJ311" s="390"/>
      <c r="AK311" s="320"/>
      <c r="AL311" s="89"/>
      <c r="AM311" s="90">
        <v>0</v>
      </c>
      <c r="AN311" s="90">
        <v>0</v>
      </c>
    </row>
    <row r="312" spans="1:40" s="86" customFormat="1" ht="18.75" customHeight="1" thickTop="1">
      <c r="A312" s="80"/>
      <c r="B312" s="81"/>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321"/>
      <c r="Y312" s="321"/>
      <c r="Z312" s="321"/>
      <c r="AA312" s="321"/>
      <c r="AB312" s="321"/>
      <c r="AC312" s="321"/>
      <c r="AD312" s="321"/>
      <c r="AE312" s="457"/>
      <c r="AF312" s="457"/>
      <c r="AG312" s="457"/>
      <c r="AH312" s="457"/>
      <c r="AI312" s="457"/>
      <c r="AJ312" s="457"/>
      <c r="AK312" s="83"/>
      <c r="AL312" s="103"/>
      <c r="AM312" s="85"/>
      <c r="AN312" s="85"/>
    </row>
    <row r="313" spans="1:40" s="86" customFormat="1" ht="28.5" customHeight="1">
      <c r="A313" s="68" t="s">
        <v>599</v>
      </c>
      <c r="B313" s="69" t="s">
        <v>354</v>
      </c>
      <c r="C313" s="58" t="s">
        <v>600</v>
      </c>
      <c r="D313" s="102"/>
      <c r="E313" s="102"/>
      <c r="F313" s="102"/>
      <c r="G313" s="102"/>
      <c r="H313" s="102"/>
      <c r="I313" s="102"/>
      <c r="J313" s="102"/>
      <c r="K313" s="102"/>
      <c r="L313" s="102"/>
      <c r="M313" s="102"/>
      <c r="N313" s="102"/>
      <c r="O313" s="102"/>
      <c r="P313" s="102"/>
      <c r="Q313" s="102"/>
      <c r="R313" s="102"/>
      <c r="S313" s="102"/>
      <c r="T313" s="102"/>
      <c r="U313" s="102"/>
      <c r="V313" s="102"/>
      <c r="W313" s="102"/>
      <c r="X313" s="384" t="s">
        <v>349</v>
      </c>
      <c r="Y313" s="121"/>
      <c r="Z313" s="121"/>
      <c r="AA313" s="121"/>
      <c r="AB313" s="121"/>
      <c r="AC313" s="121"/>
      <c r="AD313" s="78"/>
      <c r="AE313" s="384" t="s">
        <v>544</v>
      </c>
      <c r="AF313" s="384"/>
      <c r="AG313" s="384"/>
      <c r="AH313" s="384"/>
      <c r="AI313" s="384"/>
      <c r="AJ313" s="384"/>
      <c r="AK313" s="384"/>
      <c r="AL313" s="103"/>
      <c r="AM313" s="85"/>
      <c r="AN313" s="85"/>
    </row>
    <row r="314" spans="1:40" s="63" customFormat="1" ht="19.5" customHeight="1">
      <c r="A314" s="68"/>
      <c r="B314" s="69"/>
      <c r="C314" s="63" t="s">
        <v>601</v>
      </c>
      <c r="D314" s="71"/>
      <c r="E314" s="71"/>
      <c r="F314" s="71"/>
      <c r="G314" s="71"/>
      <c r="H314" s="71"/>
      <c r="I314" s="71"/>
      <c r="J314" s="71"/>
      <c r="K314" s="71"/>
      <c r="L314" s="71"/>
      <c r="M314" s="71"/>
      <c r="N314" s="71"/>
      <c r="O314" s="71"/>
      <c r="P314" s="71"/>
      <c r="Q314" s="71"/>
      <c r="R314" s="71"/>
      <c r="S314" s="71"/>
      <c r="T314" s="71"/>
      <c r="U314" s="71"/>
      <c r="V314" s="71"/>
      <c r="W314" s="71"/>
      <c r="X314" s="418">
        <v>95761267</v>
      </c>
      <c r="Y314" s="418"/>
      <c r="Z314" s="418"/>
      <c r="AA314" s="418"/>
      <c r="AB314" s="418"/>
      <c r="AC314" s="418"/>
      <c r="AD314" s="319"/>
      <c r="AE314" s="418">
        <v>554929247</v>
      </c>
      <c r="AF314" s="418"/>
      <c r="AG314" s="418"/>
      <c r="AH314" s="418"/>
      <c r="AI314" s="418"/>
      <c r="AJ314" s="418"/>
      <c r="AK314" s="309"/>
      <c r="AL314" s="296"/>
      <c r="AM314" s="62"/>
      <c r="AN314" s="62"/>
    </row>
    <row r="315" spans="1:40" s="63" customFormat="1" ht="19.5" customHeight="1" hidden="1">
      <c r="A315" s="68"/>
      <c r="B315" s="69"/>
      <c r="C315" s="310" t="s">
        <v>602</v>
      </c>
      <c r="D315" s="71"/>
      <c r="E315" s="71"/>
      <c r="F315" s="71"/>
      <c r="G315" s="71"/>
      <c r="H315" s="71"/>
      <c r="I315" s="71"/>
      <c r="J315" s="71"/>
      <c r="K315" s="71"/>
      <c r="L315" s="71"/>
      <c r="M315" s="71"/>
      <c r="N315" s="71"/>
      <c r="O315" s="71"/>
      <c r="P315" s="71"/>
      <c r="Q315" s="71"/>
      <c r="R315" s="71"/>
      <c r="S315" s="71"/>
      <c r="T315" s="71"/>
      <c r="U315" s="71"/>
      <c r="V315" s="71"/>
      <c r="W315" s="71"/>
      <c r="X315" s="418"/>
      <c r="Y315" s="418"/>
      <c r="Z315" s="418"/>
      <c r="AA315" s="418"/>
      <c r="AB315" s="418"/>
      <c r="AC315" s="418"/>
      <c r="AD315" s="104"/>
      <c r="AE315" s="418"/>
      <c r="AF315" s="418"/>
      <c r="AG315" s="418"/>
      <c r="AH315" s="418"/>
      <c r="AI315" s="418"/>
      <c r="AJ315" s="418"/>
      <c r="AK315" s="309"/>
      <c r="AL315" s="74"/>
      <c r="AM315" s="62"/>
      <c r="AN315" s="62"/>
    </row>
    <row r="316" spans="1:40" s="63" customFormat="1" ht="19.5" customHeight="1" hidden="1">
      <c r="A316" s="68"/>
      <c r="B316" s="69"/>
      <c r="C316" s="310" t="s">
        <v>603</v>
      </c>
      <c r="D316" s="71"/>
      <c r="E316" s="71"/>
      <c r="F316" s="71"/>
      <c r="G316" s="71"/>
      <c r="H316" s="71"/>
      <c r="I316" s="71"/>
      <c r="J316" s="71"/>
      <c r="K316" s="71"/>
      <c r="L316" s="71"/>
      <c r="M316" s="71"/>
      <c r="N316" s="71"/>
      <c r="O316" s="71"/>
      <c r="P316" s="71"/>
      <c r="Q316" s="71"/>
      <c r="R316" s="71"/>
      <c r="S316" s="71"/>
      <c r="T316" s="71"/>
      <c r="U316" s="71"/>
      <c r="V316" s="71"/>
      <c r="W316" s="71"/>
      <c r="X316" s="418"/>
      <c r="Y316" s="418"/>
      <c r="Z316" s="418"/>
      <c r="AA316" s="418"/>
      <c r="AB316" s="418"/>
      <c r="AC316" s="418"/>
      <c r="AD316" s="104"/>
      <c r="AE316" s="418"/>
      <c r="AF316" s="418"/>
      <c r="AG316" s="418"/>
      <c r="AH316" s="418"/>
      <c r="AI316" s="418"/>
      <c r="AJ316" s="418"/>
      <c r="AK316" s="309"/>
      <c r="AL316" s="74"/>
      <c r="AM316" s="62"/>
      <c r="AN316" s="62"/>
    </row>
    <row r="317" spans="1:40" s="63" customFormat="1" ht="19.5" customHeight="1" hidden="1">
      <c r="A317" s="68"/>
      <c r="B317" s="69"/>
      <c r="C317" s="310" t="s">
        <v>604</v>
      </c>
      <c r="D317" s="71"/>
      <c r="E317" s="71"/>
      <c r="F317" s="71"/>
      <c r="G317" s="71"/>
      <c r="H317" s="71"/>
      <c r="I317" s="71"/>
      <c r="J317" s="71"/>
      <c r="K317" s="71"/>
      <c r="L317" s="71"/>
      <c r="M317" s="71"/>
      <c r="N317" s="71"/>
      <c r="O317" s="71"/>
      <c r="P317" s="71"/>
      <c r="Q317" s="71"/>
      <c r="R317" s="71"/>
      <c r="S317" s="71"/>
      <c r="T317" s="71"/>
      <c r="U317" s="71"/>
      <c r="V317" s="71"/>
      <c r="W317" s="71"/>
      <c r="X317" s="418"/>
      <c r="Y317" s="418"/>
      <c r="Z317" s="418"/>
      <c r="AA317" s="418"/>
      <c r="AB317" s="418"/>
      <c r="AC317" s="418"/>
      <c r="AD317" s="100"/>
      <c r="AE317" s="418"/>
      <c r="AF317" s="418"/>
      <c r="AG317" s="418"/>
      <c r="AH317" s="418"/>
      <c r="AI317" s="418"/>
      <c r="AJ317" s="418"/>
      <c r="AK317" s="309"/>
      <c r="AL317" s="74"/>
      <c r="AM317" s="62"/>
      <c r="AN317" s="62"/>
    </row>
    <row r="318" spans="1:40" s="63" customFormat="1" ht="19.5" customHeight="1">
      <c r="A318" s="68"/>
      <c r="B318" s="69"/>
      <c r="C318" s="310" t="s">
        <v>605</v>
      </c>
      <c r="D318" s="71"/>
      <c r="E318" s="71"/>
      <c r="F318" s="71"/>
      <c r="G318" s="71"/>
      <c r="H318" s="71"/>
      <c r="I318" s="71"/>
      <c r="J318" s="71"/>
      <c r="K318" s="71"/>
      <c r="L318" s="71"/>
      <c r="M318" s="71"/>
      <c r="N318" s="71"/>
      <c r="O318" s="71"/>
      <c r="P318" s="71"/>
      <c r="Q318" s="71"/>
      <c r="R318" s="71"/>
      <c r="S318" s="71"/>
      <c r="T318" s="71"/>
      <c r="U318" s="71"/>
      <c r="V318" s="71"/>
      <c r="W318" s="71"/>
      <c r="X318" s="418"/>
      <c r="Y318" s="418"/>
      <c r="Z318" s="418"/>
      <c r="AA318" s="418"/>
      <c r="AB318" s="418"/>
      <c r="AC318" s="418"/>
      <c r="AD318" s="100"/>
      <c r="AE318" s="418"/>
      <c r="AF318" s="418"/>
      <c r="AG318" s="418"/>
      <c r="AH318" s="418"/>
      <c r="AI318" s="418"/>
      <c r="AJ318" s="418"/>
      <c r="AK318" s="309"/>
      <c r="AL318" s="74"/>
      <c r="AM318" s="62"/>
      <c r="AN318" s="62"/>
    </row>
    <row r="319" spans="1:40" s="63" customFormat="1" ht="19.5" customHeight="1">
      <c r="A319" s="68"/>
      <c r="B319" s="69"/>
      <c r="C319" s="310" t="s">
        <v>606</v>
      </c>
      <c r="D319" s="71"/>
      <c r="E319" s="71"/>
      <c r="F319" s="71"/>
      <c r="G319" s="71"/>
      <c r="H319" s="71"/>
      <c r="I319" s="71"/>
      <c r="J319" s="71"/>
      <c r="K319" s="71"/>
      <c r="L319" s="71"/>
      <c r="M319" s="71"/>
      <c r="N319" s="71"/>
      <c r="O319" s="71"/>
      <c r="P319" s="71"/>
      <c r="Q319" s="71"/>
      <c r="R319" s="71"/>
      <c r="S319" s="71"/>
      <c r="T319" s="71"/>
      <c r="U319" s="71"/>
      <c r="V319" s="71"/>
      <c r="W319" s="71"/>
      <c r="X319" s="418">
        <v>0</v>
      </c>
      <c r="Y319" s="418"/>
      <c r="Z319" s="418"/>
      <c r="AA319" s="418"/>
      <c r="AB319" s="418"/>
      <c r="AC319" s="418"/>
      <c r="AD319" s="317"/>
      <c r="AE319" s="418"/>
      <c r="AF319" s="418"/>
      <c r="AG319" s="418"/>
      <c r="AH319" s="418"/>
      <c r="AI319" s="418"/>
      <c r="AJ319" s="418"/>
      <c r="AK319" s="309"/>
      <c r="AL319" s="74"/>
      <c r="AM319" s="62"/>
      <c r="AN319" s="62"/>
    </row>
    <row r="320" spans="1:40" s="63" customFormat="1" ht="19.5" customHeight="1" hidden="1">
      <c r="A320" s="68"/>
      <c r="B320" s="69"/>
      <c r="C320" s="310" t="s">
        <v>607</v>
      </c>
      <c r="D320" s="71"/>
      <c r="E320" s="71"/>
      <c r="F320" s="71"/>
      <c r="G320" s="71"/>
      <c r="H320" s="71"/>
      <c r="I320" s="71"/>
      <c r="J320" s="71"/>
      <c r="K320" s="71"/>
      <c r="L320" s="71"/>
      <c r="M320" s="71"/>
      <c r="N320" s="71"/>
      <c r="O320" s="71"/>
      <c r="P320" s="71"/>
      <c r="Q320" s="71"/>
      <c r="R320" s="71"/>
      <c r="S320" s="71"/>
      <c r="T320" s="71"/>
      <c r="U320" s="71"/>
      <c r="V320" s="71"/>
      <c r="W320" s="71"/>
      <c r="X320" s="418">
        <v>0</v>
      </c>
      <c r="Y320" s="418"/>
      <c r="Z320" s="418"/>
      <c r="AA320" s="418"/>
      <c r="AB320" s="418"/>
      <c r="AC320" s="418"/>
      <c r="AD320" s="317"/>
      <c r="AE320" s="418"/>
      <c r="AF320" s="418"/>
      <c r="AG320" s="418"/>
      <c r="AH320" s="418"/>
      <c r="AI320" s="418"/>
      <c r="AJ320" s="418"/>
      <c r="AK320" s="309"/>
      <c r="AL320" s="77"/>
      <c r="AM320" s="62"/>
      <c r="AN320" s="62"/>
    </row>
    <row r="321" spans="1:40" s="63" customFormat="1" ht="19.5" customHeight="1" hidden="1">
      <c r="A321" s="68"/>
      <c r="B321" s="69"/>
      <c r="C321" s="310" t="s">
        <v>608</v>
      </c>
      <c r="D321" s="71"/>
      <c r="E321" s="71"/>
      <c r="F321" s="71"/>
      <c r="G321" s="71"/>
      <c r="H321" s="71"/>
      <c r="I321" s="71"/>
      <c r="J321" s="71"/>
      <c r="K321" s="71"/>
      <c r="L321" s="71"/>
      <c r="M321" s="71"/>
      <c r="N321" s="71"/>
      <c r="O321" s="71"/>
      <c r="P321" s="71"/>
      <c r="Q321" s="71"/>
      <c r="R321" s="71"/>
      <c r="S321" s="71"/>
      <c r="T321" s="71"/>
      <c r="U321" s="71"/>
      <c r="V321" s="71"/>
      <c r="W321" s="71"/>
      <c r="X321" s="418">
        <v>0</v>
      </c>
      <c r="Y321" s="418"/>
      <c r="Z321" s="418"/>
      <c r="AA321" s="418"/>
      <c r="AB321" s="418"/>
      <c r="AC321" s="418"/>
      <c r="AD321" s="100"/>
      <c r="AE321" s="418">
        <v>0</v>
      </c>
      <c r="AF321" s="418"/>
      <c r="AG321" s="418"/>
      <c r="AH321" s="418"/>
      <c r="AI321" s="418"/>
      <c r="AJ321" s="418"/>
      <c r="AK321" s="309"/>
      <c r="AL321" s="77"/>
      <c r="AM321" s="62"/>
      <c r="AN321" s="62"/>
    </row>
    <row r="322" spans="1:40" s="58" customFormat="1" ht="19.5" customHeight="1" thickBot="1">
      <c r="A322" s="68"/>
      <c r="B322" s="69"/>
      <c r="C322" s="70" t="s">
        <v>359</v>
      </c>
      <c r="D322" s="70"/>
      <c r="E322" s="70"/>
      <c r="F322" s="70"/>
      <c r="G322" s="70"/>
      <c r="H322" s="70"/>
      <c r="I322" s="70"/>
      <c r="J322" s="70"/>
      <c r="K322" s="70"/>
      <c r="L322" s="70"/>
      <c r="M322" s="70"/>
      <c r="N322" s="70"/>
      <c r="O322" s="70"/>
      <c r="P322" s="70"/>
      <c r="Q322" s="70"/>
      <c r="R322" s="70"/>
      <c r="S322" s="70"/>
      <c r="T322" s="70"/>
      <c r="U322" s="70"/>
      <c r="V322" s="70"/>
      <c r="W322" s="70"/>
      <c r="X322" s="390">
        <v>95761267</v>
      </c>
      <c r="Y322" s="390"/>
      <c r="Z322" s="390"/>
      <c r="AA322" s="390"/>
      <c r="AB322" s="390"/>
      <c r="AC322" s="390"/>
      <c r="AD322" s="248"/>
      <c r="AE322" s="390">
        <v>554929247</v>
      </c>
      <c r="AF322" s="390"/>
      <c r="AG322" s="390"/>
      <c r="AH322" s="390"/>
      <c r="AI322" s="390"/>
      <c r="AJ322" s="390"/>
      <c r="AK322" s="320"/>
      <c r="AL322" s="79"/>
      <c r="AM322" s="90">
        <v>0</v>
      </c>
      <c r="AN322" s="90">
        <v>0</v>
      </c>
    </row>
    <row r="323" spans="1:40" s="86" customFormat="1" ht="17.25" customHeight="1" thickTop="1">
      <c r="A323" s="80"/>
      <c r="B323" s="81"/>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321"/>
      <c r="Y323" s="321"/>
      <c r="Z323" s="321"/>
      <c r="AA323" s="321"/>
      <c r="AB323" s="321"/>
      <c r="AC323" s="321"/>
      <c r="AD323" s="321"/>
      <c r="AE323" s="300"/>
      <c r="AF323" s="300"/>
      <c r="AG323" s="300"/>
      <c r="AH323" s="300"/>
      <c r="AI323" s="300"/>
      <c r="AJ323" s="300"/>
      <c r="AK323" s="83"/>
      <c r="AL323" s="109"/>
      <c r="AM323" s="85"/>
      <c r="AN323" s="85"/>
    </row>
    <row r="324" spans="1:40" s="86" customFormat="1" ht="17.25" customHeight="1" hidden="1">
      <c r="A324" s="80"/>
      <c r="B324" s="81"/>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321"/>
      <c r="Y324" s="321"/>
      <c r="Z324" s="321"/>
      <c r="AA324" s="321"/>
      <c r="AB324" s="321"/>
      <c r="AC324" s="321"/>
      <c r="AD324" s="321"/>
      <c r="AE324" s="300"/>
      <c r="AF324" s="300"/>
      <c r="AG324" s="300"/>
      <c r="AH324" s="300"/>
      <c r="AI324" s="300"/>
      <c r="AJ324" s="300"/>
      <c r="AK324" s="83"/>
      <c r="AL324" s="109"/>
      <c r="AM324" s="85"/>
      <c r="AN324" s="85"/>
    </row>
    <row r="325" spans="1:40" s="86" customFormat="1" ht="29.25" customHeight="1">
      <c r="A325" s="68" t="s">
        <v>223</v>
      </c>
      <c r="B325" s="69" t="s">
        <v>354</v>
      </c>
      <c r="C325" s="58" t="s">
        <v>609</v>
      </c>
      <c r="D325" s="107"/>
      <c r="E325" s="107"/>
      <c r="F325" s="107"/>
      <c r="G325" s="107"/>
      <c r="H325" s="107"/>
      <c r="I325" s="107"/>
      <c r="J325" s="107"/>
      <c r="K325" s="107"/>
      <c r="L325" s="107"/>
      <c r="M325" s="107"/>
      <c r="N325" s="107"/>
      <c r="O325" s="107"/>
      <c r="P325" s="107"/>
      <c r="Q325" s="107"/>
      <c r="R325" s="107"/>
      <c r="S325" s="107"/>
      <c r="T325" s="107"/>
      <c r="U325" s="107"/>
      <c r="V325" s="107"/>
      <c r="W325" s="107"/>
      <c r="X325" s="384" t="s">
        <v>349</v>
      </c>
      <c r="Y325" s="121"/>
      <c r="Z325" s="121"/>
      <c r="AA325" s="121"/>
      <c r="AB325" s="121"/>
      <c r="AC325" s="121"/>
      <c r="AD325" s="78"/>
      <c r="AE325" s="384" t="s">
        <v>544</v>
      </c>
      <c r="AF325" s="384"/>
      <c r="AG325" s="384"/>
      <c r="AH325" s="384"/>
      <c r="AI325" s="384"/>
      <c r="AJ325" s="384"/>
      <c r="AK325" s="384"/>
      <c r="AL325" s="322"/>
      <c r="AM325" s="85"/>
      <c r="AN325" s="85"/>
    </row>
    <row r="326" spans="1:40" s="63" customFormat="1" ht="18.75" customHeight="1">
      <c r="A326" s="68"/>
      <c r="B326" s="69"/>
      <c r="C326" s="63" t="s">
        <v>610</v>
      </c>
      <c r="D326" s="75"/>
      <c r="E326" s="75"/>
      <c r="F326" s="75"/>
      <c r="G326" s="75"/>
      <c r="H326" s="75"/>
      <c r="I326" s="75"/>
      <c r="J326" s="75"/>
      <c r="K326" s="75"/>
      <c r="L326" s="75"/>
      <c r="M326" s="75"/>
      <c r="N326" s="75"/>
      <c r="O326" s="75"/>
      <c r="P326" s="75"/>
      <c r="Q326" s="75"/>
      <c r="R326" s="75"/>
      <c r="S326" s="75"/>
      <c r="T326" s="75"/>
      <c r="U326" s="75"/>
      <c r="V326" s="71"/>
      <c r="W326" s="71"/>
      <c r="X326" s="418">
        <v>0</v>
      </c>
      <c r="Y326" s="418"/>
      <c r="Z326" s="418"/>
      <c r="AA326" s="418"/>
      <c r="AB326" s="418"/>
      <c r="AC326" s="418"/>
      <c r="AD326" s="319"/>
      <c r="AE326" s="418">
        <v>11846822</v>
      </c>
      <c r="AF326" s="418"/>
      <c r="AG326" s="418"/>
      <c r="AH326" s="418"/>
      <c r="AI326" s="418"/>
      <c r="AJ326" s="418"/>
      <c r="AK326" s="309"/>
      <c r="AL326" s="77"/>
      <c r="AM326" s="62"/>
      <c r="AN326" s="62"/>
    </row>
    <row r="327" spans="1:40" s="63" customFormat="1" ht="18.75" customHeight="1" hidden="1">
      <c r="A327" s="68"/>
      <c r="B327" s="69"/>
      <c r="C327" s="310" t="s">
        <v>611</v>
      </c>
      <c r="D327" s="75"/>
      <c r="E327" s="75"/>
      <c r="F327" s="75"/>
      <c r="G327" s="75"/>
      <c r="H327" s="75"/>
      <c r="I327" s="75"/>
      <c r="J327" s="75"/>
      <c r="K327" s="75"/>
      <c r="L327" s="75"/>
      <c r="M327" s="75"/>
      <c r="N327" s="75"/>
      <c r="O327" s="75"/>
      <c r="P327" s="75"/>
      <c r="Q327" s="75"/>
      <c r="R327" s="75"/>
      <c r="S327" s="75"/>
      <c r="T327" s="75"/>
      <c r="U327" s="75"/>
      <c r="V327" s="71"/>
      <c r="W327" s="71"/>
      <c r="X327" s="418">
        <v>0</v>
      </c>
      <c r="Y327" s="418"/>
      <c r="Z327" s="418"/>
      <c r="AA327" s="418"/>
      <c r="AB327" s="418"/>
      <c r="AC327" s="418"/>
      <c r="AD327" s="317"/>
      <c r="AE327" s="418"/>
      <c r="AF327" s="418"/>
      <c r="AG327" s="418"/>
      <c r="AH327" s="418"/>
      <c r="AI327" s="418"/>
      <c r="AJ327" s="418"/>
      <c r="AK327" s="309"/>
      <c r="AL327" s="74"/>
      <c r="AM327" s="62"/>
      <c r="AN327" s="62"/>
    </row>
    <row r="328" spans="1:40" s="63" customFormat="1" ht="18.75" customHeight="1" hidden="1">
      <c r="A328" s="68"/>
      <c r="B328" s="69"/>
      <c r="C328" s="310" t="s">
        <v>612</v>
      </c>
      <c r="D328" s="71"/>
      <c r="E328" s="71"/>
      <c r="F328" s="71"/>
      <c r="G328" s="71"/>
      <c r="H328" s="71"/>
      <c r="I328" s="71"/>
      <c r="J328" s="71"/>
      <c r="K328" s="71"/>
      <c r="L328" s="71"/>
      <c r="M328" s="71"/>
      <c r="N328" s="71"/>
      <c r="O328" s="71"/>
      <c r="P328" s="71"/>
      <c r="Q328" s="71"/>
      <c r="R328" s="71"/>
      <c r="S328" s="71"/>
      <c r="T328" s="71"/>
      <c r="U328" s="71"/>
      <c r="V328" s="71"/>
      <c r="W328" s="71"/>
      <c r="X328" s="418">
        <v>0</v>
      </c>
      <c r="Y328" s="418"/>
      <c r="Z328" s="418"/>
      <c r="AA328" s="418"/>
      <c r="AB328" s="418"/>
      <c r="AC328" s="418"/>
      <c r="AD328" s="317"/>
      <c r="AE328" s="418"/>
      <c r="AF328" s="418"/>
      <c r="AG328" s="418"/>
      <c r="AH328" s="418"/>
      <c r="AI328" s="418"/>
      <c r="AJ328" s="418"/>
      <c r="AK328" s="309"/>
      <c r="AL328" s="74"/>
      <c r="AM328" s="62"/>
      <c r="AN328" s="62"/>
    </row>
    <row r="329" spans="1:40" s="63" customFormat="1" ht="18.75" customHeight="1" hidden="1">
      <c r="A329" s="68"/>
      <c r="B329" s="69"/>
      <c r="C329" s="310" t="s">
        <v>613</v>
      </c>
      <c r="D329" s="71"/>
      <c r="E329" s="71"/>
      <c r="F329" s="71"/>
      <c r="G329" s="71"/>
      <c r="H329" s="71"/>
      <c r="I329" s="71"/>
      <c r="J329" s="71"/>
      <c r="K329" s="71"/>
      <c r="L329" s="71"/>
      <c r="M329" s="71"/>
      <c r="N329" s="71"/>
      <c r="O329" s="71"/>
      <c r="P329" s="71"/>
      <c r="Q329" s="71"/>
      <c r="R329" s="71"/>
      <c r="S329" s="71"/>
      <c r="T329" s="71"/>
      <c r="U329" s="71"/>
      <c r="V329" s="71"/>
      <c r="W329" s="71"/>
      <c r="X329" s="418">
        <v>0</v>
      </c>
      <c r="Y329" s="418"/>
      <c r="Z329" s="418"/>
      <c r="AA329" s="418"/>
      <c r="AB329" s="418"/>
      <c r="AC329" s="418"/>
      <c r="AD329" s="317"/>
      <c r="AE329" s="418"/>
      <c r="AF329" s="418"/>
      <c r="AG329" s="418"/>
      <c r="AH329" s="418"/>
      <c r="AI329" s="418"/>
      <c r="AJ329" s="418"/>
      <c r="AK329" s="309"/>
      <c r="AL329" s="74"/>
      <c r="AM329" s="62"/>
      <c r="AN329" s="62"/>
    </row>
    <row r="330" spans="1:40" s="63" customFormat="1" ht="18.75" customHeight="1">
      <c r="A330" s="68"/>
      <c r="B330" s="69"/>
      <c r="C330" s="310" t="s">
        <v>614</v>
      </c>
      <c r="D330" s="75"/>
      <c r="E330" s="75"/>
      <c r="F330" s="75"/>
      <c r="G330" s="75"/>
      <c r="H330" s="75"/>
      <c r="I330" s="75"/>
      <c r="J330" s="75"/>
      <c r="K330" s="75"/>
      <c r="L330" s="75"/>
      <c r="M330" s="75"/>
      <c r="N330" s="75"/>
      <c r="O330" s="75"/>
      <c r="P330" s="75"/>
      <c r="Q330" s="75"/>
      <c r="R330" s="75"/>
      <c r="S330" s="75"/>
      <c r="T330" s="75"/>
      <c r="U330" s="75"/>
      <c r="V330" s="71"/>
      <c r="W330" s="71"/>
      <c r="X330" s="418">
        <v>0</v>
      </c>
      <c r="Y330" s="418"/>
      <c r="Z330" s="418"/>
      <c r="AA330" s="418"/>
      <c r="AB330" s="418"/>
      <c r="AC330" s="418"/>
      <c r="AD330" s="317"/>
      <c r="AE330" s="418">
        <v>3692594817.25</v>
      </c>
      <c r="AF330" s="418"/>
      <c r="AG330" s="418"/>
      <c r="AH330" s="418"/>
      <c r="AI330" s="418"/>
      <c r="AJ330" s="418"/>
      <c r="AK330" s="309"/>
      <c r="AL330" s="79"/>
      <c r="AM330" s="62"/>
      <c r="AN330" s="62"/>
    </row>
    <row r="331" spans="1:40" s="63" customFormat="1" ht="18.75" customHeight="1">
      <c r="A331" s="68"/>
      <c r="B331" s="69"/>
      <c r="C331" s="310"/>
      <c r="D331" s="97" t="s">
        <v>615</v>
      </c>
      <c r="E331" s="75"/>
      <c r="F331" s="75"/>
      <c r="G331" s="75"/>
      <c r="H331" s="75"/>
      <c r="I331" s="75"/>
      <c r="J331" s="75"/>
      <c r="K331" s="75"/>
      <c r="L331" s="75"/>
      <c r="M331" s="75"/>
      <c r="N331" s="75"/>
      <c r="O331" s="75"/>
      <c r="P331" s="75"/>
      <c r="Q331" s="75"/>
      <c r="R331" s="75"/>
      <c r="S331" s="75"/>
      <c r="T331" s="75"/>
      <c r="U331" s="75"/>
      <c r="V331" s="71"/>
      <c r="W331" s="71"/>
      <c r="X331" s="319"/>
      <c r="Y331" s="419"/>
      <c r="Z331" s="419"/>
      <c r="AA331" s="419"/>
      <c r="AB331" s="419"/>
      <c r="AC331" s="419"/>
      <c r="AD331" s="317"/>
      <c r="AE331" s="319"/>
      <c r="AF331" s="419">
        <v>59630482</v>
      </c>
      <c r="AG331" s="419"/>
      <c r="AH331" s="419"/>
      <c r="AI331" s="419"/>
      <c r="AJ331" s="419"/>
      <c r="AK331" s="309"/>
      <c r="AL331" s="79"/>
      <c r="AM331" s="62"/>
      <c r="AN331" s="62"/>
    </row>
    <row r="332" spans="1:40" s="63" customFormat="1" ht="18.75" customHeight="1">
      <c r="A332" s="68"/>
      <c r="B332" s="69"/>
      <c r="C332" s="310"/>
      <c r="D332" s="97" t="s">
        <v>616</v>
      </c>
      <c r="E332" s="75"/>
      <c r="F332" s="75"/>
      <c r="G332" s="75"/>
      <c r="H332" s="75"/>
      <c r="I332" s="75"/>
      <c r="J332" s="75"/>
      <c r="K332" s="75"/>
      <c r="L332" s="75"/>
      <c r="M332" s="75"/>
      <c r="N332" s="75"/>
      <c r="O332" s="75"/>
      <c r="P332" s="75"/>
      <c r="Q332" s="75"/>
      <c r="R332" s="75"/>
      <c r="S332" s="75"/>
      <c r="T332" s="75"/>
      <c r="U332" s="75"/>
      <c r="V332" s="71"/>
      <c r="W332" s="71"/>
      <c r="X332" s="319"/>
      <c r="Y332" s="419">
        <v>112085879</v>
      </c>
      <c r="Z332" s="419"/>
      <c r="AA332" s="419"/>
      <c r="AB332" s="419"/>
      <c r="AC332" s="419"/>
      <c r="AD332" s="317"/>
      <c r="AE332" s="319"/>
      <c r="AF332" s="419">
        <v>3632964335</v>
      </c>
      <c r="AG332" s="419"/>
      <c r="AH332" s="419"/>
      <c r="AI332" s="419"/>
      <c r="AJ332" s="419"/>
      <c r="AK332" s="309"/>
      <c r="AL332" s="79"/>
      <c r="AM332" s="62"/>
      <c r="AN332" s="62"/>
    </row>
    <row r="333" spans="1:40" s="63" customFormat="1" ht="18.75" customHeight="1" hidden="1">
      <c r="A333" s="68"/>
      <c r="B333" s="69"/>
      <c r="C333" s="310" t="s">
        <v>617</v>
      </c>
      <c r="D333" s="71"/>
      <c r="E333" s="71"/>
      <c r="F333" s="71"/>
      <c r="G333" s="71"/>
      <c r="H333" s="71"/>
      <c r="I333" s="71"/>
      <c r="J333" s="71"/>
      <c r="K333" s="71"/>
      <c r="L333" s="71"/>
      <c r="M333" s="71"/>
      <c r="N333" s="71"/>
      <c r="O333" s="71"/>
      <c r="P333" s="71"/>
      <c r="Q333" s="71"/>
      <c r="R333" s="71"/>
      <c r="S333" s="71"/>
      <c r="T333" s="71"/>
      <c r="U333" s="71"/>
      <c r="V333" s="71"/>
      <c r="W333" s="71"/>
      <c r="X333" s="418">
        <v>112085879</v>
      </c>
      <c r="Y333" s="418"/>
      <c r="Z333" s="418"/>
      <c r="AA333" s="418"/>
      <c r="AB333" s="418"/>
      <c r="AC333" s="418"/>
      <c r="AD333" s="317"/>
      <c r="AE333" s="418">
        <v>0</v>
      </c>
      <c r="AF333" s="418"/>
      <c r="AG333" s="418"/>
      <c r="AH333" s="418"/>
      <c r="AI333" s="418"/>
      <c r="AJ333" s="418"/>
      <c r="AK333" s="309"/>
      <c r="AL333" s="77"/>
      <c r="AM333" s="62"/>
      <c r="AN333" s="62"/>
    </row>
    <row r="334" spans="1:40" s="63" customFormat="1" ht="18.75" customHeight="1" hidden="1">
      <c r="A334" s="68"/>
      <c r="B334" s="69"/>
      <c r="C334" s="310" t="s">
        <v>618</v>
      </c>
      <c r="D334" s="71"/>
      <c r="E334" s="71"/>
      <c r="F334" s="71"/>
      <c r="G334" s="71"/>
      <c r="H334" s="71"/>
      <c r="I334" s="71"/>
      <c r="J334" s="71"/>
      <c r="K334" s="71"/>
      <c r="L334" s="71"/>
      <c r="M334" s="71"/>
      <c r="N334" s="71"/>
      <c r="O334" s="71"/>
      <c r="P334" s="71"/>
      <c r="Q334" s="71"/>
      <c r="R334" s="71"/>
      <c r="S334" s="71"/>
      <c r="T334" s="71"/>
      <c r="U334" s="71"/>
      <c r="V334" s="71"/>
      <c r="W334" s="71"/>
      <c r="X334" s="418">
        <v>0</v>
      </c>
      <c r="Y334" s="418"/>
      <c r="Z334" s="418"/>
      <c r="AA334" s="418"/>
      <c r="AB334" s="418"/>
      <c r="AC334" s="418"/>
      <c r="AD334" s="317"/>
      <c r="AE334" s="418">
        <v>0</v>
      </c>
      <c r="AF334" s="418"/>
      <c r="AG334" s="418"/>
      <c r="AH334" s="418"/>
      <c r="AI334" s="418"/>
      <c r="AJ334" s="418"/>
      <c r="AK334" s="309"/>
      <c r="AL334" s="77"/>
      <c r="AM334" s="62"/>
      <c r="AN334" s="62"/>
    </row>
    <row r="335" spans="1:40" s="63" customFormat="1" ht="18.75" customHeight="1" hidden="1">
      <c r="A335" s="68"/>
      <c r="B335" s="69"/>
      <c r="C335" s="310" t="s">
        <v>619</v>
      </c>
      <c r="D335" s="71"/>
      <c r="E335" s="71"/>
      <c r="F335" s="71"/>
      <c r="G335" s="71"/>
      <c r="H335" s="71"/>
      <c r="I335" s="71"/>
      <c r="J335" s="71"/>
      <c r="K335" s="71"/>
      <c r="L335" s="71"/>
      <c r="M335" s="71"/>
      <c r="N335" s="71"/>
      <c r="O335" s="71"/>
      <c r="P335" s="71"/>
      <c r="Q335" s="71"/>
      <c r="R335" s="71"/>
      <c r="S335" s="71"/>
      <c r="T335" s="71"/>
      <c r="U335" s="71"/>
      <c r="V335" s="71"/>
      <c r="W335" s="71"/>
      <c r="X335" s="418">
        <v>0</v>
      </c>
      <c r="Y335" s="418"/>
      <c r="Z335" s="418"/>
      <c r="AA335" s="418"/>
      <c r="AB335" s="418"/>
      <c r="AC335" s="418"/>
      <c r="AD335" s="317"/>
      <c r="AE335" s="418">
        <v>0</v>
      </c>
      <c r="AF335" s="418"/>
      <c r="AG335" s="418"/>
      <c r="AH335" s="418"/>
      <c r="AI335" s="418"/>
      <c r="AJ335" s="418"/>
      <c r="AK335" s="309"/>
      <c r="AL335" s="77"/>
      <c r="AM335" s="62"/>
      <c r="AN335" s="62"/>
    </row>
    <row r="336" spans="1:40" s="63" customFormat="1" ht="18.75" customHeight="1" thickBot="1">
      <c r="A336" s="68"/>
      <c r="B336" s="69"/>
      <c r="C336" s="323" t="s">
        <v>359</v>
      </c>
      <c r="D336" s="71"/>
      <c r="E336" s="71"/>
      <c r="F336" s="71"/>
      <c r="G336" s="71"/>
      <c r="H336" s="71"/>
      <c r="I336" s="71"/>
      <c r="J336" s="71"/>
      <c r="K336" s="71"/>
      <c r="L336" s="71"/>
      <c r="M336" s="71"/>
      <c r="N336" s="71"/>
      <c r="O336" s="71"/>
      <c r="P336" s="71"/>
      <c r="Q336" s="71"/>
      <c r="R336" s="71"/>
      <c r="S336" s="71"/>
      <c r="T336" s="71"/>
      <c r="U336" s="71"/>
      <c r="V336" s="71"/>
      <c r="W336" s="71"/>
      <c r="X336" s="390">
        <v>112085879</v>
      </c>
      <c r="Y336" s="390"/>
      <c r="Z336" s="390"/>
      <c r="AA336" s="390"/>
      <c r="AB336" s="390"/>
      <c r="AC336" s="390"/>
      <c r="AD336" s="72"/>
      <c r="AE336" s="329">
        <v>3704441639.25</v>
      </c>
      <c r="AF336" s="329"/>
      <c r="AG336" s="329"/>
      <c r="AH336" s="329"/>
      <c r="AI336" s="329"/>
      <c r="AJ336" s="329"/>
      <c r="AK336" s="309"/>
      <c r="AL336" s="77"/>
      <c r="AM336" s="62">
        <v>0</v>
      </c>
      <c r="AN336" s="62">
        <v>0</v>
      </c>
    </row>
    <row r="337" spans="1:40" s="86" customFormat="1" ht="21" customHeight="1" thickTop="1">
      <c r="A337" s="80"/>
      <c r="B337" s="81"/>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321"/>
      <c r="Y337" s="321"/>
      <c r="Z337" s="321"/>
      <c r="AA337" s="321"/>
      <c r="AB337" s="321"/>
      <c r="AC337" s="321"/>
      <c r="AD337" s="321"/>
      <c r="AE337" s="496"/>
      <c r="AF337" s="496"/>
      <c r="AG337" s="496"/>
      <c r="AH337" s="496"/>
      <c r="AI337" s="496"/>
      <c r="AJ337" s="496"/>
      <c r="AK337" s="324"/>
      <c r="AL337" s="322"/>
      <c r="AM337" s="85"/>
      <c r="AN337" s="85"/>
    </row>
    <row r="338" spans="1:40" s="86" customFormat="1" ht="22.5" customHeight="1" hidden="1">
      <c r="A338" s="68" t="s">
        <v>225</v>
      </c>
      <c r="B338" s="69" t="s">
        <v>354</v>
      </c>
      <c r="C338" s="325" t="s">
        <v>620</v>
      </c>
      <c r="D338" s="111"/>
      <c r="E338" s="111"/>
      <c r="F338" s="111"/>
      <c r="G338" s="111"/>
      <c r="H338" s="111"/>
      <c r="I338" s="111"/>
      <c r="J338" s="111"/>
      <c r="K338" s="111"/>
      <c r="L338" s="111"/>
      <c r="M338" s="111"/>
      <c r="N338" s="111"/>
      <c r="O338" s="111"/>
      <c r="P338" s="111"/>
      <c r="Q338" s="111"/>
      <c r="R338" s="111"/>
      <c r="S338" s="111"/>
      <c r="T338" s="111"/>
      <c r="U338" s="111"/>
      <c r="V338" s="102"/>
      <c r="W338" s="102"/>
      <c r="X338" s="327" t="s">
        <v>621</v>
      </c>
      <c r="Y338" s="328"/>
      <c r="Z338" s="328"/>
      <c r="AA338" s="328"/>
      <c r="AB338" s="328"/>
      <c r="AC338" s="328"/>
      <c r="AD338" s="326"/>
      <c r="AE338" s="405" t="s">
        <v>622</v>
      </c>
      <c r="AF338" s="406"/>
      <c r="AG338" s="406"/>
      <c r="AH338" s="406"/>
      <c r="AI338" s="406"/>
      <c r="AJ338" s="406"/>
      <c r="AK338" s="83"/>
      <c r="AL338" s="109"/>
      <c r="AM338" s="85"/>
      <c r="AN338" s="85"/>
    </row>
    <row r="339" spans="1:40" s="86" customFormat="1" ht="30.75" customHeight="1" hidden="1">
      <c r="A339" s="80"/>
      <c r="B339" s="81"/>
      <c r="C339" s="385" t="s">
        <v>623</v>
      </c>
      <c r="D339" s="385"/>
      <c r="E339" s="385"/>
      <c r="F339" s="385"/>
      <c r="G339" s="385"/>
      <c r="H339" s="385"/>
      <c r="I339" s="385"/>
      <c r="J339" s="385"/>
      <c r="K339" s="385"/>
      <c r="L339" s="385"/>
      <c r="M339" s="385"/>
      <c r="N339" s="385"/>
      <c r="O339" s="385"/>
      <c r="P339" s="385"/>
      <c r="Q339" s="385"/>
      <c r="R339" s="385"/>
      <c r="S339" s="385"/>
      <c r="T339" s="385"/>
      <c r="U339" s="385"/>
      <c r="V339" s="102"/>
      <c r="W339" s="102"/>
      <c r="X339" s="358">
        <v>171585355</v>
      </c>
      <c r="Y339" s="358"/>
      <c r="Z339" s="358"/>
      <c r="AA339" s="358"/>
      <c r="AB339" s="358"/>
      <c r="AC339" s="358"/>
      <c r="AD339" s="333"/>
      <c r="AE339" s="358"/>
      <c r="AF339" s="358"/>
      <c r="AG339" s="358"/>
      <c r="AH339" s="358"/>
      <c r="AI339" s="358"/>
      <c r="AJ339" s="358"/>
      <c r="AK339" s="83"/>
      <c r="AL339" s="103"/>
      <c r="AM339" s="85"/>
      <c r="AN339" s="85"/>
    </row>
    <row r="340" spans="1:40" s="86" customFormat="1" ht="33.75" customHeight="1" hidden="1">
      <c r="A340" s="80"/>
      <c r="B340" s="81"/>
      <c r="C340" s="385" t="s">
        <v>624</v>
      </c>
      <c r="D340" s="385"/>
      <c r="E340" s="385"/>
      <c r="F340" s="385"/>
      <c r="G340" s="385"/>
      <c r="H340" s="385"/>
      <c r="I340" s="385"/>
      <c r="J340" s="385"/>
      <c r="K340" s="385"/>
      <c r="L340" s="385"/>
      <c r="M340" s="385"/>
      <c r="N340" s="385"/>
      <c r="O340" s="385"/>
      <c r="P340" s="385"/>
      <c r="Q340" s="385"/>
      <c r="R340" s="385"/>
      <c r="S340" s="385"/>
      <c r="T340" s="385"/>
      <c r="U340" s="385"/>
      <c r="V340" s="102"/>
      <c r="W340" s="102"/>
      <c r="X340" s="386">
        <v>0</v>
      </c>
      <c r="Y340" s="386"/>
      <c r="Z340" s="386"/>
      <c r="AA340" s="386"/>
      <c r="AB340" s="386"/>
      <c r="AC340" s="386"/>
      <c r="AD340" s="334"/>
      <c r="AE340" s="386"/>
      <c r="AF340" s="386"/>
      <c r="AG340" s="386"/>
      <c r="AH340" s="386"/>
      <c r="AI340" s="386"/>
      <c r="AJ340" s="386"/>
      <c r="AK340" s="83"/>
      <c r="AL340" s="103"/>
      <c r="AM340" s="85"/>
      <c r="AN340" s="85"/>
    </row>
    <row r="341" spans="1:40" s="86" customFormat="1" ht="21" customHeight="1" hidden="1" thickBot="1">
      <c r="A341" s="80"/>
      <c r="B341" s="81"/>
      <c r="C341" s="310" t="s">
        <v>625</v>
      </c>
      <c r="D341" s="102"/>
      <c r="E341" s="102"/>
      <c r="F341" s="102"/>
      <c r="G341" s="102"/>
      <c r="H341" s="102"/>
      <c r="I341" s="102"/>
      <c r="J341" s="102"/>
      <c r="K341" s="102"/>
      <c r="L341" s="102"/>
      <c r="M341" s="102"/>
      <c r="N341" s="102"/>
      <c r="O341" s="102"/>
      <c r="P341" s="102"/>
      <c r="Q341" s="102"/>
      <c r="R341" s="102"/>
      <c r="S341" s="102"/>
      <c r="T341" s="102"/>
      <c r="U341" s="102"/>
      <c r="V341" s="102"/>
      <c r="W341" s="102"/>
      <c r="X341" s="361">
        <v>171585355</v>
      </c>
      <c r="Y341" s="361"/>
      <c r="Z341" s="361"/>
      <c r="AA341" s="361"/>
      <c r="AB341" s="361"/>
      <c r="AC341" s="361"/>
      <c r="AD341" s="321"/>
      <c r="AE341" s="361">
        <v>0</v>
      </c>
      <c r="AF341" s="361"/>
      <c r="AG341" s="361"/>
      <c r="AH341" s="361"/>
      <c r="AI341" s="361"/>
      <c r="AJ341" s="361"/>
      <c r="AK341" s="83"/>
      <c r="AL341" s="103"/>
      <c r="AM341" s="85"/>
      <c r="AN341" s="85"/>
    </row>
    <row r="342" spans="1:40" s="86" customFormat="1" ht="12" customHeight="1" hidden="1" thickTop="1">
      <c r="A342" s="80"/>
      <c r="B342" s="81"/>
      <c r="C342" s="310"/>
      <c r="D342" s="102"/>
      <c r="E342" s="102"/>
      <c r="F342" s="102"/>
      <c r="G342" s="102"/>
      <c r="H342" s="102"/>
      <c r="I342" s="102"/>
      <c r="J342" s="102"/>
      <c r="K342" s="102"/>
      <c r="L342" s="102"/>
      <c r="M342" s="102"/>
      <c r="N342" s="102"/>
      <c r="O342" s="102"/>
      <c r="P342" s="102"/>
      <c r="Q342" s="102"/>
      <c r="R342" s="102"/>
      <c r="S342" s="102"/>
      <c r="T342" s="102"/>
      <c r="U342" s="102"/>
      <c r="V342" s="102"/>
      <c r="W342" s="102"/>
      <c r="X342" s="335"/>
      <c r="Y342" s="335"/>
      <c r="Z342" s="335"/>
      <c r="AA342" s="335"/>
      <c r="AB342" s="335"/>
      <c r="AC342" s="335"/>
      <c r="AD342" s="321"/>
      <c r="AE342" s="335"/>
      <c r="AF342" s="335"/>
      <c r="AG342" s="335"/>
      <c r="AH342" s="335"/>
      <c r="AI342" s="335"/>
      <c r="AJ342" s="335"/>
      <c r="AK342" s="83"/>
      <c r="AL342" s="103"/>
      <c r="AM342" s="85"/>
      <c r="AN342" s="85"/>
    </row>
    <row r="343" spans="1:40" s="303" customFormat="1" ht="18.75" customHeight="1" hidden="1">
      <c r="A343" s="336"/>
      <c r="B343" s="337"/>
      <c r="C343" s="338"/>
      <c r="D343" s="338"/>
      <c r="E343" s="338"/>
      <c r="F343" s="338"/>
      <c r="G343" s="338"/>
      <c r="H343" s="338"/>
      <c r="I343" s="338"/>
      <c r="J343" s="338"/>
      <c r="K343" s="338"/>
      <c r="L343" s="338"/>
      <c r="M343" s="338"/>
      <c r="N343" s="338"/>
      <c r="O343" s="338"/>
      <c r="P343" s="338"/>
      <c r="Q343" s="338"/>
      <c r="R343" s="338"/>
      <c r="S343" s="338"/>
      <c r="T343" s="338"/>
      <c r="U343" s="338"/>
      <c r="V343" s="239"/>
      <c r="W343" s="239"/>
      <c r="X343" s="339"/>
      <c r="Y343" s="339"/>
      <c r="Z343" s="339"/>
      <c r="AA343" s="339"/>
      <c r="AB343" s="339"/>
      <c r="AC343" s="339"/>
      <c r="AD343" s="339"/>
      <c r="AE343" s="340"/>
      <c r="AF343" s="340"/>
      <c r="AG343" s="340"/>
      <c r="AH343" s="340"/>
      <c r="AI343" s="340"/>
      <c r="AJ343" s="340"/>
      <c r="AK343" s="341"/>
      <c r="AL343" s="342"/>
      <c r="AM343" s="343"/>
      <c r="AN343" s="343"/>
    </row>
    <row r="344" spans="1:40" s="86" customFormat="1" ht="15" hidden="1">
      <c r="A344" s="80" t="s">
        <v>227</v>
      </c>
      <c r="B344" s="81" t="s">
        <v>354</v>
      </c>
      <c r="C344" s="344" t="s">
        <v>626</v>
      </c>
      <c r="D344" s="111"/>
      <c r="E344" s="111"/>
      <c r="F344" s="111"/>
      <c r="G344" s="111"/>
      <c r="H344" s="111"/>
      <c r="I344" s="111"/>
      <c r="J344" s="111"/>
      <c r="K344" s="111"/>
      <c r="L344" s="111"/>
      <c r="M344" s="111"/>
      <c r="N344" s="111"/>
      <c r="O344" s="111"/>
      <c r="P344" s="111"/>
      <c r="Q344" s="111"/>
      <c r="R344" s="111"/>
      <c r="S344" s="111"/>
      <c r="T344" s="111"/>
      <c r="U344" s="111"/>
      <c r="V344" s="102"/>
      <c r="W344" s="102"/>
      <c r="X344" s="359" t="s">
        <v>627</v>
      </c>
      <c r="Y344" s="360"/>
      <c r="Z344" s="360"/>
      <c r="AA344" s="360"/>
      <c r="AB344" s="360"/>
      <c r="AC344" s="360"/>
      <c r="AD344" s="300"/>
      <c r="AE344" s="359" t="s">
        <v>628</v>
      </c>
      <c r="AF344" s="360"/>
      <c r="AG344" s="360"/>
      <c r="AH344" s="360"/>
      <c r="AI344" s="360"/>
      <c r="AJ344" s="360"/>
      <c r="AK344" s="83"/>
      <c r="AL344" s="84"/>
      <c r="AM344" s="85"/>
      <c r="AN344" s="85"/>
    </row>
    <row r="345" spans="1:40" s="86" customFormat="1" ht="33" customHeight="1" hidden="1">
      <c r="A345" s="80"/>
      <c r="B345" s="81"/>
      <c r="C345" s="385" t="s">
        <v>629</v>
      </c>
      <c r="D345" s="385"/>
      <c r="E345" s="385"/>
      <c r="F345" s="385"/>
      <c r="G345" s="385"/>
      <c r="H345" s="385"/>
      <c r="I345" s="385"/>
      <c r="J345" s="385"/>
      <c r="K345" s="385"/>
      <c r="L345" s="385"/>
      <c r="M345" s="385"/>
      <c r="N345" s="385"/>
      <c r="O345" s="385"/>
      <c r="P345" s="385"/>
      <c r="Q345" s="385"/>
      <c r="R345" s="385"/>
      <c r="S345" s="385"/>
      <c r="T345" s="385"/>
      <c r="U345" s="385"/>
      <c r="V345" s="102"/>
      <c r="W345" s="102"/>
      <c r="X345" s="358">
        <v>0</v>
      </c>
      <c r="Y345" s="358"/>
      <c r="Z345" s="358"/>
      <c r="AA345" s="358"/>
      <c r="AB345" s="358"/>
      <c r="AC345" s="358"/>
      <c r="AD345" s="333"/>
      <c r="AE345" s="358">
        <v>0</v>
      </c>
      <c r="AF345" s="358"/>
      <c r="AG345" s="358"/>
      <c r="AH345" s="358"/>
      <c r="AI345" s="358"/>
      <c r="AJ345" s="358"/>
      <c r="AK345" s="83"/>
      <c r="AL345" s="84"/>
      <c r="AM345" s="85"/>
      <c r="AN345" s="85"/>
    </row>
    <row r="346" spans="1:40" s="86" customFormat="1" ht="33.75" customHeight="1" hidden="1">
      <c r="A346" s="80"/>
      <c r="B346" s="81"/>
      <c r="C346" s="385" t="s">
        <v>630</v>
      </c>
      <c r="D346" s="385"/>
      <c r="E346" s="385"/>
      <c r="F346" s="385"/>
      <c r="G346" s="385"/>
      <c r="H346" s="385"/>
      <c r="I346" s="385"/>
      <c r="J346" s="385"/>
      <c r="K346" s="385"/>
      <c r="L346" s="385"/>
      <c r="M346" s="385"/>
      <c r="N346" s="385"/>
      <c r="O346" s="385"/>
      <c r="P346" s="385"/>
      <c r="Q346" s="385"/>
      <c r="R346" s="385"/>
      <c r="S346" s="385"/>
      <c r="T346" s="385"/>
      <c r="U346" s="385"/>
      <c r="V346" s="102"/>
      <c r="W346" s="102"/>
      <c r="X346" s="386">
        <v>0</v>
      </c>
      <c r="Y346" s="386"/>
      <c r="Z346" s="386"/>
      <c r="AA346" s="386"/>
      <c r="AB346" s="386"/>
      <c r="AC346" s="386"/>
      <c r="AD346" s="345"/>
      <c r="AE346" s="386">
        <v>0</v>
      </c>
      <c r="AF346" s="386"/>
      <c r="AG346" s="386"/>
      <c r="AH346" s="386"/>
      <c r="AI346" s="386"/>
      <c r="AJ346" s="386"/>
      <c r="AK346" s="83"/>
      <c r="AL346" s="84"/>
      <c r="AM346" s="85"/>
      <c r="AN346" s="85"/>
    </row>
    <row r="347" spans="1:40" s="86" customFormat="1" ht="30" customHeight="1" hidden="1">
      <c r="A347" s="80"/>
      <c r="B347" s="81"/>
      <c r="C347" s="385" t="s">
        <v>631</v>
      </c>
      <c r="D347" s="385"/>
      <c r="E347" s="385"/>
      <c r="F347" s="385"/>
      <c r="G347" s="385"/>
      <c r="H347" s="385"/>
      <c r="I347" s="385"/>
      <c r="J347" s="385"/>
      <c r="K347" s="385"/>
      <c r="L347" s="385"/>
      <c r="M347" s="385"/>
      <c r="N347" s="385"/>
      <c r="O347" s="385"/>
      <c r="P347" s="385"/>
      <c r="Q347" s="385"/>
      <c r="R347" s="385"/>
      <c r="S347" s="385"/>
      <c r="T347" s="385"/>
      <c r="U347" s="385"/>
      <c r="V347" s="102"/>
      <c r="W347" s="102"/>
      <c r="X347" s="386">
        <v>0</v>
      </c>
      <c r="Y347" s="386"/>
      <c r="Z347" s="386"/>
      <c r="AA347" s="386"/>
      <c r="AB347" s="386"/>
      <c r="AC347" s="386"/>
      <c r="AD347" s="345"/>
      <c r="AE347" s="386">
        <v>0</v>
      </c>
      <c r="AF347" s="386"/>
      <c r="AG347" s="386"/>
      <c r="AH347" s="386"/>
      <c r="AI347" s="386"/>
      <c r="AJ347" s="386"/>
      <c r="AK347" s="83"/>
      <c r="AL347" s="109"/>
      <c r="AM347" s="85"/>
      <c r="AN347" s="85"/>
    </row>
    <row r="348" spans="1:40" s="86" customFormat="1" ht="33" customHeight="1" hidden="1">
      <c r="A348" s="80"/>
      <c r="B348" s="81"/>
      <c r="C348" s="385" t="s">
        <v>632</v>
      </c>
      <c r="D348" s="385"/>
      <c r="E348" s="385"/>
      <c r="F348" s="385"/>
      <c r="G348" s="385"/>
      <c r="H348" s="385"/>
      <c r="I348" s="385"/>
      <c r="J348" s="385"/>
      <c r="K348" s="385"/>
      <c r="L348" s="385"/>
      <c r="M348" s="385"/>
      <c r="N348" s="385"/>
      <c r="O348" s="385"/>
      <c r="P348" s="385"/>
      <c r="Q348" s="385"/>
      <c r="R348" s="385"/>
      <c r="S348" s="385"/>
      <c r="T348" s="385"/>
      <c r="U348" s="107"/>
      <c r="V348" s="107"/>
      <c r="W348" s="107"/>
      <c r="X348" s="386">
        <v>0</v>
      </c>
      <c r="Y348" s="386"/>
      <c r="Z348" s="386"/>
      <c r="AA348" s="386"/>
      <c r="AB348" s="386"/>
      <c r="AC348" s="386"/>
      <c r="AD348" s="345"/>
      <c r="AE348" s="386">
        <v>0</v>
      </c>
      <c r="AF348" s="386"/>
      <c r="AG348" s="386"/>
      <c r="AH348" s="386"/>
      <c r="AI348" s="386"/>
      <c r="AJ348" s="386"/>
      <c r="AK348" s="83"/>
      <c r="AL348" s="109"/>
      <c r="AM348" s="85"/>
      <c r="AN348" s="85"/>
    </row>
    <row r="349" spans="1:40" s="86" customFormat="1" ht="28.5" customHeight="1" hidden="1">
      <c r="A349" s="80"/>
      <c r="B349" s="81"/>
      <c r="C349" s="385" t="s">
        <v>633</v>
      </c>
      <c r="D349" s="385"/>
      <c r="E349" s="385"/>
      <c r="F349" s="385"/>
      <c r="G349" s="385"/>
      <c r="H349" s="385"/>
      <c r="I349" s="385"/>
      <c r="J349" s="385"/>
      <c r="K349" s="385"/>
      <c r="L349" s="385"/>
      <c r="M349" s="385"/>
      <c r="N349" s="385"/>
      <c r="O349" s="385"/>
      <c r="P349" s="385"/>
      <c r="Q349" s="385"/>
      <c r="R349" s="385"/>
      <c r="S349" s="385"/>
      <c r="T349" s="385"/>
      <c r="U349" s="385"/>
      <c r="V349" s="107"/>
      <c r="W349" s="107"/>
      <c r="X349" s="386">
        <v>0</v>
      </c>
      <c r="Y349" s="386"/>
      <c r="Z349" s="386"/>
      <c r="AA349" s="386"/>
      <c r="AB349" s="386"/>
      <c r="AC349" s="386"/>
      <c r="AD349" s="345"/>
      <c r="AE349" s="386">
        <v>0</v>
      </c>
      <c r="AF349" s="386"/>
      <c r="AG349" s="386"/>
      <c r="AH349" s="386"/>
      <c r="AI349" s="386"/>
      <c r="AJ349" s="386"/>
      <c r="AK349" s="83"/>
      <c r="AL349" s="322"/>
      <c r="AM349" s="85"/>
      <c r="AN349" s="85"/>
    </row>
    <row r="350" spans="1:40" s="86" customFormat="1" ht="15" customHeight="1" hidden="1">
      <c r="A350" s="80"/>
      <c r="B350" s="81"/>
      <c r="C350" s="346" t="s">
        <v>634</v>
      </c>
      <c r="D350" s="111"/>
      <c r="E350" s="111"/>
      <c r="F350" s="111"/>
      <c r="G350" s="111"/>
      <c r="H350" s="111"/>
      <c r="I350" s="111"/>
      <c r="J350" s="111"/>
      <c r="K350" s="111"/>
      <c r="L350" s="111"/>
      <c r="M350" s="111"/>
      <c r="N350" s="111"/>
      <c r="O350" s="111"/>
      <c r="P350" s="111"/>
      <c r="Q350" s="111"/>
      <c r="R350" s="111"/>
      <c r="S350" s="111"/>
      <c r="T350" s="111"/>
      <c r="U350" s="111"/>
      <c r="V350" s="102"/>
      <c r="W350" s="102"/>
      <c r="X350" s="39">
        <v>0</v>
      </c>
      <c r="Y350" s="39"/>
      <c r="Z350" s="39"/>
      <c r="AA350" s="39"/>
      <c r="AB350" s="39"/>
      <c r="AC350" s="39"/>
      <c r="AD350" s="300"/>
      <c r="AE350" s="99">
        <v>0</v>
      </c>
      <c r="AF350" s="99"/>
      <c r="AG350" s="99"/>
      <c r="AH350" s="99"/>
      <c r="AI350" s="99"/>
      <c r="AJ350" s="99"/>
      <c r="AK350" s="83"/>
      <c r="AL350" s="109"/>
      <c r="AM350" s="85"/>
      <c r="AN350" s="85"/>
    </row>
    <row r="351" spans="1:40" s="86" customFormat="1" ht="24" customHeight="1" hidden="1">
      <c r="A351" s="80"/>
      <c r="B351" s="81"/>
      <c r="C351" s="346"/>
      <c r="D351" s="111"/>
      <c r="E351" s="111"/>
      <c r="F351" s="111"/>
      <c r="G351" s="111"/>
      <c r="H351" s="111"/>
      <c r="I351" s="111"/>
      <c r="J351" s="111"/>
      <c r="K351" s="111"/>
      <c r="L351" s="111"/>
      <c r="M351" s="111"/>
      <c r="N351" s="111"/>
      <c r="O351" s="111"/>
      <c r="P351" s="111"/>
      <c r="Q351" s="111"/>
      <c r="R351" s="111"/>
      <c r="S351" s="111"/>
      <c r="T351" s="111"/>
      <c r="U351" s="111"/>
      <c r="V351" s="102"/>
      <c r="W351" s="102"/>
      <c r="X351" s="347"/>
      <c r="Y351" s="347"/>
      <c r="Z351" s="347"/>
      <c r="AA351" s="347"/>
      <c r="AB351" s="347"/>
      <c r="AC351" s="347"/>
      <c r="AD351" s="300"/>
      <c r="AE351" s="300"/>
      <c r="AF351" s="300"/>
      <c r="AG351" s="300"/>
      <c r="AH351" s="300"/>
      <c r="AI351" s="300"/>
      <c r="AJ351" s="300"/>
      <c r="AK351" s="83"/>
      <c r="AL351" s="109"/>
      <c r="AM351" s="85"/>
      <c r="AN351" s="85"/>
    </row>
    <row r="352" spans="1:40" s="86" customFormat="1" ht="29.25" customHeight="1" hidden="1">
      <c r="A352" s="68" t="s">
        <v>286</v>
      </c>
      <c r="B352" s="81" t="s">
        <v>354</v>
      </c>
      <c r="C352" s="58" t="s">
        <v>635</v>
      </c>
      <c r="D352" s="102"/>
      <c r="E352" s="102"/>
      <c r="F352" s="102"/>
      <c r="G352" s="102"/>
      <c r="H352" s="102"/>
      <c r="I352" s="102"/>
      <c r="J352" s="102"/>
      <c r="K352" s="102"/>
      <c r="L352" s="102"/>
      <c r="M352" s="102"/>
      <c r="N352" s="102"/>
      <c r="O352" s="102"/>
      <c r="P352" s="102"/>
      <c r="Q352" s="102"/>
      <c r="R352" s="102"/>
      <c r="S352" s="102"/>
      <c r="T352" s="102"/>
      <c r="U352" s="102"/>
      <c r="V352" s="102"/>
      <c r="W352" s="102"/>
      <c r="X352" s="384" t="s">
        <v>636</v>
      </c>
      <c r="Y352" s="121"/>
      <c r="Z352" s="121"/>
      <c r="AA352" s="121"/>
      <c r="AB352" s="121"/>
      <c r="AC352" s="121"/>
      <c r="AD352" s="78"/>
      <c r="AE352" s="98"/>
      <c r="AF352" s="98"/>
      <c r="AG352" s="98"/>
      <c r="AH352" s="98"/>
      <c r="AI352" s="98"/>
      <c r="AJ352" s="98"/>
      <c r="AK352" s="98"/>
      <c r="AL352" s="103"/>
      <c r="AM352" s="85"/>
      <c r="AN352" s="85"/>
    </row>
    <row r="353" spans="1:40" s="63" customFormat="1" ht="19.5" customHeight="1" hidden="1">
      <c r="A353" s="68"/>
      <c r="B353" s="69"/>
      <c r="C353" s="63" t="s">
        <v>637</v>
      </c>
      <c r="D353" s="71"/>
      <c r="E353" s="71"/>
      <c r="F353" s="71"/>
      <c r="G353" s="71"/>
      <c r="H353" s="71"/>
      <c r="I353" s="71"/>
      <c r="J353" s="71"/>
      <c r="K353" s="71"/>
      <c r="L353" s="71"/>
      <c r="M353" s="71"/>
      <c r="N353" s="71"/>
      <c r="O353" s="71"/>
      <c r="P353" s="71"/>
      <c r="Q353" s="71"/>
      <c r="R353" s="71"/>
      <c r="S353" s="71"/>
      <c r="T353" s="71"/>
      <c r="U353" s="71"/>
      <c r="V353" s="71"/>
      <c r="W353" s="71"/>
      <c r="X353" s="402">
        <v>123826456438</v>
      </c>
      <c r="Y353" s="402"/>
      <c r="Z353" s="402"/>
      <c r="AA353" s="402"/>
      <c r="AB353" s="402"/>
      <c r="AC353" s="402"/>
      <c r="AD353" s="78"/>
      <c r="AE353" s="409"/>
      <c r="AF353" s="409"/>
      <c r="AG353" s="409"/>
      <c r="AH353" s="409"/>
      <c r="AI353" s="409"/>
      <c r="AJ353" s="409"/>
      <c r="AK353" s="309"/>
      <c r="AL353" s="74"/>
      <c r="AM353" s="62">
        <v>0</v>
      </c>
      <c r="AN353" s="62"/>
    </row>
    <row r="354" spans="1:40" s="63" customFormat="1" ht="19.5" customHeight="1" hidden="1">
      <c r="A354" s="68"/>
      <c r="B354" s="69"/>
      <c r="C354" s="63" t="s">
        <v>638</v>
      </c>
      <c r="D354" s="71"/>
      <c r="E354" s="71"/>
      <c r="F354" s="71"/>
      <c r="G354" s="71"/>
      <c r="H354" s="71"/>
      <c r="I354" s="71"/>
      <c r="J354" s="71"/>
      <c r="K354" s="71"/>
      <c r="L354" s="71"/>
      <c r="M354" s="71"/>
      <c r="N354" s="71"/>
      <c r="O354" s="71"/>
      <c r="P354" s="71"/>
      <c r="Q354" s="71"/>
      <c r="R354" s="71"/>
      <c r="S354" s="71"/>
      <c r="T354" s="71"/>
      <c r="U354" s="71"/>
      <c r="V354" s="71"/>
      <c r="W354" s="71"/>
      <c r="X354" s="402">
        <v>4187047819.3700004</v>
      </c>
      <c r="Y354" s="402"/>
      <c r="Z354" s="402"/>
      <c r="AA354" s="402"/>
      <c r="AB354" s="402"/>
      <c r="AC354" s="402"/>
      <c r="AD354" s="78"/>
      <c r="AE354" s="409"/>
      <c r="AF354" s="409"/>
      <c r="AG354" s="409"/>
      <c r="AH354" s="409"/>
      <c r="AI354" s="409"/>
      <c r="AJ354" s="409"/>
      <c r="AK354" s="309"/>
      <c r="AL354" s="74"/>
      <c r="AM354" s="62">
        <v>0</v>
      </c>
      <c r="AN354" s="62"/>
    </row>
    <row r="355" spans="1:40" s="63" customFormat="1" ht="19.5" customHeight="1" hidden="1">
      <c r="A355" s="68"/>
      <c r="B355" s="69"/>
      <c r="C355" s="63" t="s">
        <v>639</v>
      </c>
      <c r="D355" s="71"/>
      <c r="E355" s="71"/>
      <c r="F355" s="71"/>
      <c r="G355" s="71"/>
      <c r="H355" s="71"/>
      <c r="I355" s="71"/>
      <c r="J355" s="71"/>
      <c r="K355" s="71"/>
      <c r="L355" s="71"/>
      <c r="M355" s="71"/>
      <c r="N355" s="71"/>
      <c r="O355" s="71"/>
      <c r="P355" s="71"/>
      <c r="Q355" s="71"/>
      <c r="R355" s="71"/>
      <c r="S355" s="71"/>
      <c r="T355" s="71"/>
      <c r="U355" s="71"/>
      <c r="V355" s="71"/>
      <c r="W355" s="71"/>
      <c r="X355" s="402">
        <v>526247867.0520833</v>
      </c>
      <c r="Y355" s="402"/>
      <c r="Z355" s="402"/>
      <c r="AA355" s="402"/>
      <c r="AB355" s="402"/>
      <c r="AC355" s="402"/>
      <c r="AD355" s="78"/>
      <c r="AE355" s="409"/>
      <c r="AF355" s="409"/>
      <c r="AG355" s="409"/>
      <c r="AH355" s="409"/>
      <c r="AI355" s="409"/>
      <c r="AJ355" s="409"/>
      <c r="AK355" s="309"/>
      <c r="AL355" s="74"/>
      <c r="AM355" s="62">
        <v>0</v>
      </c>
      <c r="AN355" s="62"/>
    </row>
    <row r="356" spans="1:40" s="63" customFormat="1" ht="19.5" customHeight="1" hidden="1">
      <c r="A356" s="68"/>
      <c r="B356" s="69"/>
      <c r="C356" s="63" t="s">
        <v>640</v>
      </c>
      <c r="D356" s="71"/>
      <c r="E356" s="71"/>
      <c r="F356" s="71"/>
      <c r="G356" s="71"/>
      <c r="H356" s="71"/>
      <c r="I356" s="71"/>
      <c r="J356" s="71"/>
      <c r="K356" s="71"/>
      <c r="L356" s="71"/>
      <c r="M356" s="71"/>
      <c r="N356" s="71"/>
      <c r="O356" s="71"/>
      <c r="P356" s="71"/>
      <c r="Q356" s="71"/>
      <c r="R356" s="71"/>
      <c r="S356" s="71"/>
      <c r="T356" s="71"/>
      <c r="U356" s="71"/>
      <c r="V356" s="71"/>
      <c r="W356" s="71"/>
      <c r="X356" s="402">
        <v>195014616539</v>
      </c>
      <c r="Y356" s="402"/>
      <c r="Z356" s="402"/>
      <c r="AA356" s="402"/>
      <c r="AB356" s="402"/>
      <c r="AC356" s="402"/>
      <c r="AD356" s="78"/>
      <c r="AE356" s="409"/>
      <c r="AF356" s="409"/>
      <c r="AG356" s="409"/>
      <c r="AH356" s="409"/>
      <c r="AI356" s="409"/>
      <c r="AJ356" s="409"/>
      <c r="AK356" s="309"/>
      <c r="AL356" s="74"/>
      <c r="AM356" s="62">
        <v>0</v>
      </c>
      <c r="AN356" s="62"/>
    </row>
    <row r="357" spans="1:40" s="63" customFormat="1" ht="19.5" customHeight="1" hidden="1">
      <c r="A357" s="68"/>
      <c r="B357" s="69"/>
      <c r="C357" s="63" t="s">
        <v>641</v>
      </c>
      <c r="D357" s="71"/>
      <c r="E357" s="71"/>
      <c r="F357" s="71"/>
      <c r="G357" s="71"/>
      <c r="H357" s="71"/>
      <c r="I357" s="71"/>
      <c r="J357" s="71"/>
      <c r="K357" s="71"/>
      <c r="L357" s="71"/>
      <c r="M357" s="71"/>
      <c r="N357" s="71"/>
      <c r="O357" s="71"/>
      <c r="P357" s="71"/>
      <c r="Q357" s="71"/>
      <c r="R357" s="71"/>
      <c r="S357" s="71"/>
      <c r="T357" s="71"/>
      <c r="U357" s="71"/>
      <c r="V357" s="71"/>
      <c r="W357" s="71"/>
      <c r="X357" s="402">
        <v>3216638992</v>
      </c>
      <c r="Y357" s="402"/>
      <c r="Z357" s="402"/>
      <c r="AA357" s="402"/>
      <c r="AB357" s="402"/>
      <c r="AC357" s="402"/>
      <c r="AD357" s="78"/>
      <c r="AE357" s="409"/>
      <c r="AF357" s="409"/>
      <c r="AG357" s="409"/>
      <c r="AH357" s="409"/>
      <c r="AI357" s="409"/>
      <c r="AJ357" s="409"/>
      <c r="AK357" s="309"/>
      <c r="AL357" s="74"/>
      <c r="AM357" s="62">
        <v>0</v>
      </c>
      <c r="AN357" s="62"/>
    </row>
    <row r="358" spans="1:40" s="63" customFormat="1" ht="19.5" customHeight="1" hidden="1" thickBot="1">
      <c r="A358" s="68"/>
      <c r="B358" s="69"/>
      <c r="C358" s="58" t="s">
        <v>359</v>
      </c>
      <c r="D358" s="71"/>
      <c r="E358" s="71"/>
      <c r="F358" s="71"/>
      <c r="G358" s="71"/>
      <c r="H358" s="71"/>
      <c r="I358" s="71"/>
      <c r="J358" s="71"/>
      <c r="K358" s="71"/>
      <c r="L358" s="71"/>
      <c r="M358" s="71"/>
      <c r="N358" s="71"/>
      <c r="O358" s="71"/>
      <c r="P358" s="71"/>
      <c r="Q358" s="71"/>
      <c r="R358" s="71"/>
      <c r="S358" s="71"/>
      <c r="T358" s="71"/>
      <c r="U358" s="71"/>
      <c r="V358" s="71"/>
      <c r="W358" s="71"/>
      <c r="X358" s="390">
        <v>326771007655.42206</v>
      </c>
      <c r="Y358" s="390"/>
      <c r="Z358" s="390"/>
      <c r="AA358" s="390"/>
      <c r="AB358" s="390"/>
      <c r="AC358" s="390"/>
      <c r="AD358" s="72"/>
      <c r="AE358" s="98">
        <v>0</v>
      </c>
      <c r="AF358" s="98"/>
      <c r="AG358" s="98"/>
      <c r="AH358" s="98"/>
      <c r="AI358" s="98"/>
      <c r="AJ358" s="98"/>
      <c r="AK358" s="309"/>
      <c r="AL358" s="74"/>
      <c r="AM358" s="62">
        <v>0</v>
      </c>
      <c r="AN358" s="62">
        <v>-73326933451</v>
      </c>
    </row>
    <row r="359" spans="1:45" s="86" customFormat="1" ht="28.5" customHeight="1">
      <c r="A359" s="348" t="s">
        <v>288</v>
      </c>
      <c r="B359" s="69" t="s">
        <v>354</v>
      </c>
      <c r="C359" s="349" t="s">
        <v>642</v>
      </c>
      <c r="D359" s="102"/>
      <c r="E359" s="102"/>
      <c r="F359" s="102"/>
      <c r="G359" s="102"/>
      <c r="H359" s="102"/>
      <c r="I359" s="102"/>
      <c r="J359" s="102"/>
      <c r="K359" s="102"/>
      <c r="L359" s="102"/>
      <c r="M359" s="102"/>
      <c r="N359" s="102"/>
      <c r="O359" s="102"/>
      <c r="P359" s="102"/>
      <c r="Q359" s="102"/>
      <c r="R359" s="102"/>
      <c r="S359" s="102"/>
      <c r="T359" s="102"/>
      <c r="U359" s="102"/>
      <c r="V359" s="102"/>
      <c r="W359" s="102"/>
      <c r="X359" s="384" t="s">
        <v>349</v>
      </c>
      <c r="Y359" s="121"/>
      <c r="Z359" s="121"/>
      <c r="AA359" s="121"/>
      <c r="AB359" s="121"/>
      <c r="AC359" s="121"/>
      <c r="AD359" s="78"/>
      <c r="AE359" s="384" t="s">
        <v>544</v>
      </c>
      <c r="AF359" s="384"/>
      <c r="AG359" s="384"/>
      <c r="AH359" s="384"/>
      <c r="AI359" s="384"/>
      <c r="AJ359" s="384"/>
      <c r="AK359" s="384"/>
      <c r="AL359" s="103"/>
      <c r="AM359" s="85"/>
      <c r="AN359" s="85"/>
      <c r="AP359" s="350"/>
      <c r="AQ359" s="350"/>
      <c r="AR359" s="350"/>
      <c r="AS359" s="350"/>
    </row>
    <row r="360" spans="1:46" s="86" customFormat="1" ht="18.75" customHeight="1">
      <c r="A360" s="351"/>
      <c r="B360" s="81"/>
      <c r="C360" s="352" t="s">
        <v>643</v>
      </c>
      <c r="D360" s="102"/>
      <c r="E360" s="102"/>
      <c r="F360" s="102"/>
      <c r="G360" s="102"/>
      <c r="H360" s="102"/>
      <c r="I360" s="102"/>
      <c r="J360" s="102"/>
      <c r="K360" s="102"/>
      <c r="L360" s="102"/>
      <c r="M360" s="102"/>
      <c r="N360" s="102"/>
      <c r="O360" s="102"/>
      <c r="P360" s="102"/>
      <c r="Q360" s="102"/>
      <c r="R360" s="102"/>
      <c r="S360" s="102"/>
      <c r="T360" s="102"/>
      <c r="U360" s="102"/>
      <c r="V360" s="102"/>
      <c r="W360" s="102"/>
      <c r="X360" s="120">
        <v>2826400747</v>
      </c>
      <c r="Y360" s="120"/>
      <c r="Z360" s="120"/>
      <c r="AA360" s="120"/>
      <c r="AB360" s="120"/>
      <c r="AC360" s="120"/>
      <c r="AD360" s="94"/>
      <c r="AE360" s="354"/>
      <c r="AF360" s="122">
        <v>1034861752</v>
      </c>
      <c r="AG360" s="122"/>
      <c r="AH360" s="122"/>
      <c r="AI360" s="122"/>
      <c r="AJ360" s="122"/>
      <c r="AK360" s="122"/>
      <c r="AL360" s="103"/>
      <c r="AM360" s="85"/>
      <c r="AN360" s="85"/>
      <c r="AP360" s="43"/>
      <c r="AQ360" s="43"/>
      <c r="AR360" s="43"/>
      <c r="AS360" s="43"/>
      <c r="AT360" s="43"/>
    </row>
    <row r="361" spans="1:46" s="86" customFormat="1" ht="18.75" customHeight="1">
      <c r="A361" s="351"/>
      <c r="B361" s="81"/>
      <c r="C361" s="352" t="s">
        <v>644</v>
      </c>
      <c r="D361" s="102"/>
      <c r="E361" s="102"/>
      <c r="F361" s="102"/>
      <c r="G361" s="102"/>
      <c r="H361" s="102"/>
      <c r="I361" s="102"/>
      <c r="J361" s="102"/>
      <c r="K361" s="102"/>
      <c r="L361" s="102"/>
      <c r="M361" s="102"/>
      <c r="N361" s="102"/>
      <c r="O361" s="102"/>
      <c r="P361" s="102"/>
      <c r="Q361" s="102"/>
      <c r="R361" s="102"/>
      <c r="S361" s="102"/>
      <c r="T361" s="102"/>
      <c r="U361" s="102"/>
      <c r="V361" s="102"/>
      <c r="W361" s="102"/>
      <c r="X361" s="353"/>
      <c r="Y361" s="120">
        <v>613382420</v>
      </c>
      <c r="Z361" s="120"/>
      <c r="AA361" s="120"/>
      <c r="AB361" s="120"/>
      <c r="AC361" s="120"/>
      <c r="AD361" s="94"/>
      <c r="AE361" s="354"/>
      <c r="AF361" s="122">
        <v>168839129</v>
      </c>
      <c r="AG361" s="122"/>
      <c r="AH361" s="122"/>
      <c r="AI361" s="122"/>
      <c r="AJ361" s="122"/>
      <c r="AK361" s="355"/>
      <c r="AL361" s="103"/>
      <c r="AM361" s="85"/>
      <c r="AN361" s="85"/>
      <c r="AP361" s="43"/>
      <c r="AQ361" s="43"/>
      <c r="AR361" s="43"/>
      <c r="AS361" s="43"/>
      <c r="AT361" s="43"/>
    </row>
    <row r="362" spans="1:46" s="86" customFormat="1" ht="18.75" customHeight="1">
      <c r="A362" s="351"/>
      <c r="B362" s="81"/>
      <c r="C362" s="352" t="s">
        <v>645</v>
      </c>
      <c r="D362" s="102"/>
      <c r="E362" s="102"/>
      <c r="F362" s="102"/>
      <c r="G362" s="102"/>
      <c r="H362" s="102"/>
      <c r="I362" s="102"/>
      <c r="J362" s="102"/>
      <c r="K362" s="102"/>
      <c r="L362" s="102"/>
      <c r="M362" s="102"/>
      <c r="N362" s="102"/>
      <c r="O362" s="102"/>
      <c r="P362" s="102"/>
      <c r="Q362" s="102"/>
      <c r="R362" s="102"/>
      <c r="S362" s="102"/>
      <c r="T362" s="102"/>
      <c r="U362" s="102"/>
      <c r="V362" s="102"/>
      <c r="W362" s="102"/>
      <c r="X362" s="353"/>
      <c r="Y362" s="120">
        <v>0</v>
      </c>
      <c r="Z362" s="120"/>
      <c r="AA362" s="120"/>
      <c r="AB362" s="120"/>
      <c r="AC362" s="120"/>
      <c r="AD362" s="94"/>
      <c r="AE362" s="354"/>
      <c r="AF362" s="122"/>
      <c r="AG362" s="122"/>
      <c r="AH362" s="122"/>
      <c r="AI362" s="122"/>
      <c r="AJ362" s="122"/>
      <c r="AK362" s="355"/>
      <c r="AL362" s="103"/>
      <c r="AM362" s="85"/>
      <c r="AN362" s="85"/>
      <c r="AP362" s="43"/>
      <c r="AQ362" s="43"/>
      <c r="AR362" s="43"/>
      <c r="AS362" s="43"/>
      <c r="AT362" s="43"/>
    </row>
    <row r="363" spans="1:46" s="86" customFormat="1" ht="18.75" customHeight="1">
      <c r="A363" s="351"/>
      <c r="B363" s="81"/>
      <c r="C363" s="352" t="s">
        <v>646</v>
      </c>
      <c r="D363" s="102"/>
      <c r="E363" s="102"/>
      <c r="F363" s="102"/>
      <c r="G363" s="102"/>
      <c r="H363" s="102"/>
      <c r="I363" s="102"/>
      <c r="J363" s="102"/>
      <c r="K363" s="102"/>
      <c r="L363" s="102"/>
      <c r="M363" s="102"/>
      <c r="N363" s="102"/>
      <c r="O363" s="102"/>
      <c r="P363" s="102"/>
      <c r="Q363" s="102"/>
      <c r="R363" s="102"/>
      <c r="S363" s="102"/>
      <c r="T363" s="102"/>
      <c r="U363" s="102"/>
      <c r="V363" s="102"/>
      <c r="W363" s="102"/>
      <c r="X363" s="402">
        <v>110170463</v>
      </c>
      <c r="Y363" s="402"/>
      <c r="Z363" s="402"/>
      <c r="AA363" s="402"/>
      <c r="AB363" s="402"/>
      <c r="AC363" s="402"/>
      <c r="AD363" s="91"/>
      <c r="AE363" s="356"/>
      <c r="AF363" s="409">
        <v>47412945</v>
      </c>
      <c r="AG363" s="409"/>
      <c r="AH363" s="409"/>
      <c r="AI363" s="409"/>
      <c r="AJ363" s="409"/>
      <c r="AK363" s="409"/>
      <c r="AL363" s="103"/>
      <c r="AM363" s="85"/>
      <c r="AN363" s="85"/>
      <c r="AP363" s="43"/>
      <c r="AQ363" s="43"/>
      <c r="AR363" s="43"/>
      <c r="AS363" s="43"/>
      <c r="AT363" s="43"/>
    </row>
    <row r="364" spans="1:46" s="86" customFormat="1" ht="15.75" customHeight="1" thickBot="1">
      <c r="A364" s="351"/>
      <c r="B364" s="81"/>
      <c r="C364" s="58" t="s">
        <v>359</v>
      </c>
      <c r="D364" s="102"/>
      <c r="E364" s="102"/>
      <c r="F364" s="102"/>
      <c r="G364" s="102"/>
      <c r="H364" s="102"/>
      <c r="I364" s="102"/>
      <c r="J364" s="102"/>
      <c r="K364" s="102"/>
      <c r="L364" s="102"/>
      <c r="M364" s="102"/>
      <c r="N364" s="102"/>
      <c r="O364" s="102"/>
      <c r="P364" s="102"/>
      <c r="Q364" s="102"/>
      <c r="R364" s="102"/>
      <c r="S364" s="102"/>
      <c r="T364" s="102"/>
      <c r="U364" s="102"/>
      <c r="V364" s="102"/>
      <c r="W364" s="102"/>
      <c r="X364" s="390">
        <v>3549953630</v>
      </c>
      <c r="Y364" s="390"/>
      <c r="Z364" s="390"/>
      <c r="AA364" s="390"/>
      <c r="AB364" s="390"/>
      <c r="AC364" s="390"/>
      <c r="AD364" s="91"/>
      <c r="AE364" s="356"/>
      <c r="AF364" s="390">
        <v>1251113826</v>
      </c>
      <c r="AG364" s="390"/>
      <c r="AH364" s="390"/>
      <c r="AI364" s="390"/>
      <c r="AJ364" s="390"/>
      <c r="AK364" s="390"/>
      <c r="AL364" s="103"/>
      <c r="AM364" s="85">
        <v>0</v>
      </c>
      <c r="AN364" s="85">
        <v>0</v>
      </c>
      <c r="AP364" s="357"/>
      <c r="AQ364" s="357"/>
      <c r="AR364" s="357"/>
      <c r="AS364" s="357"/>
      <c r="AT364" s="43"/>
    </row>
    <row r="365" spans="1:46" s="86" customFormat="1" ht="15.75" customHeight="1" thickTop="1">
      <c r="A365" s="351"/>
      <c r="B365" s="81"/>
      <c r="C365" s="362"/>
      <c r="D365" s="102"/>
      <c r="E365" s="102"/>
      <c r="F365" s="102"/>
      <c r="G365" s="102"/>
      <c r="H365" s="102"/>
      <c r="I365" s="102"/>
      <c r="J365" s="102"/>
      <c r="K365" s="102"/>
      <c r="L365" s="102"/>
      <c r="M365" s="102"/>
      <c r="N365" s="102"/>
      <c r="O365" s="102"/>
      <c r="P365" s="102"/>
      <c r="Q365" s="102"/>
      <c r="R365" s="102"/>
      <c r="S365" s="102"/>
      <c r="T365" s="102"/>
      <c r="U365" s="102"/>
      <c r="V365" s="102"/>
      <c r="W365" s="102"/>
      <c r="X365" s="363"/>
      <c r="Y365" s="363"/>
      <c r="Z365" s="363"/>
      <c r="AA365" s="363"/>
      <c r="AB365" s="363"/>
      <c r="AC365" s="363"/>
      <c r="AD365" s="91"/>
      <c r="AE365" s="356"/>
      <c r="AF365" s="356"/>
      <c r="AG365" s="356"/>
      <c r="AH365" s="356"/>
      <c r="AI365" s="356"/>
      <c r="AJ365" s="356"/>
      <c r="AK365" s="83"/>
      <c r="AL365" s="103"/>
      <c r="AM365" s="85"/>
      <c r="AN365" s="85"/>
      <c r="AQ365" s="43"/>
      <c r="AR365" s="43"/>
      <c r="AS365" s="43"/>
      <c r="AT365" s="43"/>
    </row>
    <row r="366" spans="1:40" s="86" customFormat="1" ht="15.75" customHeight="1">
      <c r="A366" s="351" t="s">
        <v>290</v>
      </c>
      <c r="B366" s="81" t="s">
        <v>354</v>
      </c>
      <c r="C366" s="349" t="s">
        <v>647</v>
      </c>
      <c r="D366" s="102"/>
      <c r="E366" s="102"/>
      <c r="F366" s="102"/>
      <c r="G366" s="102"/>
      <c r="H366" s="102"/>
      <c r="I366" s="102"/>
      <c r="J366" s="102"/>
      <c r="K366" s="102"/>
      <c r="L366" s="102"/>
      <c r="M366" s="102"/>
      <c r="N366" s="102"/>
      <c r="O366" s="102"/>
      <c r="P366" s="102"/>
      <c r="Q366" s="102"/>
      <c r="R366" s="102"/>
      <c r="S366" s="102"/>
      <c r="T366" s="102"/>
      <c r="U366" s="102"/>
      <c r="V366" s="102"/>
      <c r="W366" s="102"/>
      <c r="X366" s="384" t="s">
        <v>349</v>
      </c>
      <c r="Y366" s="121"/>
      <c r="Z366" s="121"/>
      <c r="AA366" s="121"/>
      <c r="AB366" s="121"/>
      <c r="AC366" s="121"/>
      <c r="AD366" s="78"/>
      <c r="AE366" s="405" t="s">
        <v>544</v>
      </c>
      <c r="AF366" s="405"/>
      <c r="AG366" s="405"/>
      <c r="AH366" s="405"/>
      <c r="AI366" s="405"/>
      <c r="AJ366" s="405"/>
      <c r="AK366" s="405"/>
      <c r="AL366" s="103"/>
      <c r="AM366" s="85"/>
      <c r="AN366" s="85"/>
    </row>
    <row r="367" spans="1:40" s="86" customFormat="1" ht="15.75" customHeight="1">
      <c r="A367" s="80"/>
      <c r="B367" s="81"/>
      <c r="C367" s="352" t="s">
        <v>648</v>
      </c>
      <c r="D367" s="102"/>
      <c r="E367" s="102"/>
      <c r="F367" s="102"/>
      <c r="G367" s="102"/>
      <c r="H367" s="102"/>
      <c r="I367" s="102"/>
      <c r="J367" s="102"/>
      <c r="K367" s="102"/>
      <c r="L367" s="102"/>
      <c r="M367" s="102"/>
      <c r="N367" s="102"/>
      <c r="O367" s="102"/>
      <c r="P367" s="102"/>
      <c r="Q367" s="102"/>
      <c r="R367" s="102"/>
      <c r="S367" s="102"/>
      <c r="T367" s="102"/>
      <c r="U367" s="102"/>
      <c r="V367" s="102"/>
      <c r="W367" s="102"/>
      <c r="X367" s="120">
        <v>1048</v>
      </c>
      <c r="Y367" s="120"/>
      <c r="Z367" s="120"/>
      <c r="AA367" s="120"/>
      <c r="AB367" s="120"/>
      <c r="AC367" s="120"/>
      <c r="AD367" s="91"/>
      <c r="AE367" s="356"/>
      <c r="AF367" s="120"/>
      <c r="AG367" s="120"/>
      <c r="AH367" s="120"/>
      <c r="AI367" s="120"/>
      <c r="AJ367" s="120"/>
      <c r="AK367" s="120"/>
      <c r="AL367" s="103"/>
      <c r="AM367" s="85"/>
      <c r="AN367" s="85"/>
    </row>
    <row r="368" spans="1:40" s="86" customFormat="1" ht="15.75" customHeight="1" thickBot="1">
      <c r="A368" s="80"/>
      <c r="B368" s="81"/>
      <c r="C368" s="58" t="s">
        <v>359</v>
      </c>
      <c r="D368" s="102"/>
      <c r="E368" s="102"/>
      <c r="F368" s="102"/>
      <c r="G368" s="102"/>
      <c r="H368" s="102"/>
      <c r="I368" s="102"/>
      <c r="J368" s="102"/>
      <c r="K368" s="102"/>
      <c r="L368" s="102"/>
      <c r="M368" s="102"/>
      <c r="N368" s="102"/>
      <c r="O368" s="102"/>
      <c r="P368" s="102"/>
      <c r="Q368" s="102"/>
      <c r="R368" s="102"/>
      <c r="S368" s="102"/>
      <c r="T368" s="102"/>
      <c r="U368" s="102"/>
      <c r="V368" s="102"/>
      <c r="W368" s="102"/>
      <c r="X368" s="152">
        <v>1048</v>
      </c>
      <c r="Y368" s="152"/>
      <c r="Z368" s="152"/>
      <c r="AA368" s="152"/>
      <c r="AB368" s="152"/>
      <c r="AC368" s="152"/>
      <c r="AD368" s="91"/>
      <c r="AE368" s="356"/>
      <c r="AF368" s="152">
        <v>0</v>
      </c>
      <c r="AG368" s="152"/>
      <c r="AH368" s="152"/>
      <c r="AI368" s="152"/>
      <c r="AJ368" s="152"/>
      <c r="AK368" s="152"/>
      <c r="AL368" s="103"/>
      <c r="AM368" s="85">
        <v>0</v>
      </c>
      <c r="AN368" s="85">
        <v>0</v>
      </c>
    </row>
    <row r="369" spans="1:40" s="86" customFormat="1" ht="15.75" customHeight="1" thickTop="1">
      <c r="A369" s="80"/>
      <c r="B369" s="81"/>
      <c r="C369" s="58"/>
      <c r="D369" s="102"/>
      <c r="E369" s="102"/>
      <c r="F369" s="102"/>
      <c r="G369" s="102"/>
      <c r="H369" s="102"/>
      <c r="I369" s="102"/>
      <c r="J369" s="102"/>
      <c r="K369" s="102"/>
      <c r="L369" s="102"/>
      <c r="M369" s="102"/>
      <c r="N369" s="102"/>
      <c r="O369" s="102"/>
      <c r="P369" s="102"/>
      <c r="Q369" s="102"/>
      <c r="R369" s="102"/>
      <c r="S369" s="102"/>
      <c r="T369" s="102"/>
      <c r="U369" s="102"/>
      <c r="V369" s="102"/>
      <c r="W369" s="102"/>
      <c r="X369" s="208"/>
      <c r="Y369" s="208"/>
      <c r="Z369" s="208"/>
      <c r="AA369" s="208"/>
      <c r="AB369" s="208"/>
      <c r="AC369" s="208"/>
      <c r="AD369" s="91"/>
      <c r="AE369" s="356"/>
      <c r="AF369" s="356"/>
      <c r="AG369" s="356"/>
      <c r="AH369" s="356"/>
      <c r="AI369" s="356"/>
      <c r="AJ369" s="356"/>
      <c r="AK369" s="83"/>
      <c r="AL369" s="103"/>
      <c r="AM369" s="85"/>
      <c r="AN369" s="85"/>
    </row>
    <row r="370" spans="1:40" s="86" customFormat="1" ht="15.75" customHeight="1" hidden="1">
      <c r="A370" s="80"/>
      <c r="B370" s="81"/>
      <c r="C370" s="58"/>
      <c r="D370" s="102"/>
      <c r="E370" s="102"/>
      <c r="F370" s="102"/>
      <c r="G370" s="102"/>
      <c r="H370" s="102"/>
      <c r="I370" s="102"/>
      <c r="J370" s="102"/>
      <c r="K370" s="102"/>
      <c r="L370" s="102"/>
      <c r="M370" s="102"/>
      <c r="N370" s="102"/>
      <c r="O370" s="102"/>
      <c r="P370" s="102"/>
      <c r="Q370" s="102"/>
      <c r="R370" s="102"/>
      <c r="S370" s="102"/>
      <c r="T370" s="102"/>
      <c r="U370" s="102"/>
      <c r="V370" s="102"/>
      <c r="W370" s="102"/>
      <c r="X370" s="208"/>
      <c r="Y370" s="208"/>
      <c r="Z370" s="208"/>
      <c r="AA370" s="208"/>
      <c r="AB370" s="208"/>
      <c r="AC370" s="208"/>
      <c r="AD370" s="91"/>
      <c r="AE370" s="356"/>
      <c r="AF370" s="356"/>
      <c r="AG370" s="356"/>
      <c r="AH370" s="356"/>
      <c r="AI370" s="356"/>
      <c r="AJ370" s="356"/>
      <c r="AK370" s="83"/>
      <c r="AL370" s="103"/>
      <c r="AM370" s="85"/>
      <c r="AN370" s="85"/>
    </row>
    <row r="371" spans="1:40" s="86" customFormat="1" ht="15.75" customHeight="1" hidden="1">
      <c r="A371" s="80"/>
      <c r="B371" s="81"/>
      <c r="C371" s="58"/>
      <c r="D371" s="102"/>
      <c r="E371" s="102"/>
      <c r="F371" s="102"/>
      <c r="G371" s="102"/>
      <c r="H371" s="102"/>
      <c r="I371" s="102"/>
      <c r="J371" s="102"/>
      <c r="K371" s="102"/>
      <c r="L371" s="102"/>
      <c r="M371" s="102"/>
      <c r="N371" s="102"/>
      <c r="O371" s="102"/>
      <c r="P371" s="102"/>
      <c r="Q371" s="102"/>
      <c r="R371" s="102"/>
      <c r="S371" s="102"/>
      <c r="T371" s="102"/>
      <c r="U371" s="102"/>
      <c r="V371" s="102"/>
      <c r="W371" s="102"/>
      <c r="X371" s="208"/>
      <c r="Y371" s="208"/>
      <c r="Z371" s="208"/>
      <c r="AA371" s="208"/>
      <c r="AB371" s="208"/>
      <c r="AC371" s="208"/>
      <c r="AD371" s="91"/>
      <c r="AE371" s="356"/>
      <c r="AF371" s="356"/>
      <c r="AG371" s="356"/>
      <c r="AH371" s="356"/>
      <c r="AI371" s="356"/>
      <c r="AJ371" s="356"/>
      <c r="AK371" s="83"/>
      <c r="AL371" s="103"/>
      <c r="AM371" s="85"/>
      <c r="AN371" s="85"/>
    </row>
    <row r="372" spans="1:40" s="86" customFormat="1" ht="47.25" customHeight="1" hidden="1">
      <c r="A372" s="80"/>
      <c r="B372" s="81"/>
      <c r="C372" s="58"/>
      <c r="D372" s="102"/>
      <c r="E372" s="102"/>
      <c r="F372" s="102"/>
      <c r="G372" s="102"/>
      <c r="H372" s="102"/>
      <c r="I372" s="102"/>
      <c r="J372" s="102"/>
      <c r="K372" s="102"/>
      <c r="L372" s="102"/>
      <c r="M372" s="102"/>
      <c r="N372" s="102"/>
      <c r="O372" s="102"/>
      <c r="P372" s="102"/>
      <c r="Q372" s="102"/>
      <c r="R372" s="102"/>
      <c r="S372" s="102"/>
      <c r="T372" s="102"/>
      <c r="U372" s="102"/>
      <c r="V372" s="102"/>
      <c r="W372" s="102"/>
      <c r="X372" s="208"/>
      <c r="Y372" s="208"/>
      <c r="Z372" s="208"/>
      <c r="AA372" s="208"/>
      <c r="AB372" s="208"/>
      <c r="AC372" s="208"/>
      <c r="AD372" s="91"/>
      <c r="AE372" s="356"/>
      <c r="AF372" s="356"/>
      <c r="AG372" s="356"/>
      <c r="AH372" s="356"/>
      <c r="AI372" s="356"/>
      <c r="AJ372" s="356"/>
      <c r="AK372" s="83"/>
      <c r="AL372" s="103"/>
      <c r="AM372" s="85"/>
      <c r="AN372" s="85"/>
    </row>
    <row r="373" spans="1:40" s="128" customFormat="1" ht="17.25" customHeight="1">
      <c r="A373" s="117" t="s">
        <v>649</v>
      </c>
      <c r="B373" s="118" t="s">
        <v>354</v>
      </c>
      <c r="C373" s="119" t="s">
        <v>650</v>
      </c>
      <c r="D373" s="364"/>
      <c r="E373" s="364"/>
      <c r="F373" s="364"/>
      <c r="G373" s="364"/>
      <c r="H373" s="364"/>
      <c r="I373" s="364"/>
      <c r="J373" s="364"/>
      <c r="K373" s="364"/>
      <c r="L373" s="364"/>
      <c r="M373" s="364"/>
      <c r="N373" s="364"/>
      <c r="O373" s="364"/>
      <c r="P373" s="364"/>
      <c r="Q373" s="364"/>
      <c r="R373" s="364"/>
      <c r="S373" s="364"/>
      <c r="T373" s="364"/>
      <c r="U373" s="364"/>
      <c r="V373" s="124"/>
      <c r="W373" s="124"/>
      <c r="X373" s="365"/>
      <c r="Y373" s="365"/>
      <c r="Z373" s="365"/>
      <c r="AA373" s="365"/>
      <c r="AB373" s="365"/>
      <c r="AC373" s="365"/>
      <c r="AD373" s="124"/>
      <c r="AE373" s="365"/>
      <c r="AF373" s="365"/>
      <c r="AG373" s="365"/>
      <c r="AH373" s="365"/>
      <c r="AI373" s="365"/>
      <c r="AJ373" s="365"/>
      <c r="AK373" s="125"/>
      <c r="AL373" s="366"/>
      <c r="AM373" s="127"/>
      <c r="AN373" s="127"/>
    </row>
    <row r="374" spans="1:40" s="63" customFormat="1" ht="18" customHeight="1">
      <c r="A374" s="68"/>
      <c r="B374" s="69"/>
      <c r="C374" s="67" t="s">
        <v>651</v>
      </c>
      <c r="D374" s="75"/>
      <c r="E374" s="75"/>
      <c r="F374" s="75"/>
      <c r="G374" s="75"/>
      <c r="H374" s="75"/>
      <c r="I374" s="75"/>
      <c r="J374" s="75"/>
      <c r="K374" s="75"/>
      <c r="L374" s="75"/>
      <c r="M374" s="75"/>
      <c r="N374" s="75"/>
      <c r="O374" s="75"/>
      <c r="P374" s="75"/>
      <c r="Q374" s="75"/>
      <c r="R374" s="75"/>
      <c r="S374" s="75"/>
      <c r="T374" s="75"/>
      <c r="U374" s="75"/>
      <c r="V374" s="71"/>
      <c r="W374" s="71"/>
      <c r="X374" s="237"/>
      <c r="Y374" s="237"/>
      <c r="Z374" s="237"/>
      <c r="AA374" s="237"/>
      <c r="AB374" s="237"/>
      <c r="AC374" s="237"/>
      <c r="AD374" s="71"/>
      <c r="AE374" s="237"/>
      <c r="AF374" s="237"/>
      <c r="AG374" s="237"/>
      <c r="AH374" s="237"/>
      <c r="AI374" s="237"/>
      <c r="AJ374" s="237"/>
      <c r="AK374" s="73"/>
      <c r="AL374" s="79"/>
      <c r="AM374" s="62"/>
      <c r="AN374" s="62"/>
    </row>
    <row r="375" spans="1:40" s="86" customFormat="1" ht="21" customHeight="1">
      <c r="A375" s="115"/>
      <c r="B375" s="367"/>
      <c r="C375" s="40" t="s">
        <v>695</v>
      </c>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420"/>
      <c r="AF375" s="420"/>
      <c r="AG375" s="420"/>
      <c r="AH375" s="420"/>
      <c r="AI375" s="420"/>
      <c r="AJ375" s="420"/>
      <c r="AK375" s="83"/>
      <c r="AL375" s="301"/>
      <c r="AM375" s="85"/>
      <c r="AN375" s="85"/>
    </row>
    <row r="376" spans="1:40" s="86" customFormat="1" ht="8.25" customHeight="1" hidden="1">
      <c r="A376" s="115"/>
      <c r="B376" s="367"/>
      <c r="C376" s="368"/>
      <c r="D376" s="369"/>
      <c r="E376" s="369"/>
      <c r="F376" s="369"/>
      <c r="G376" s="369"/>
      <c r="H376" s="369"/>
      <c r="I376" s="369"/>
      <c r="J376" s="369"/>
      <c r="K376" s="369"/>
      <c r="L376" s="369"/>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H376" s="369"/>
      <c r="AI376" s="369"/>
      <c r="AJ376" s="369"/>
      <c r="AK376" s="83"/>
      <c r="AL376" s="301"/>
      <c r="AM376" s="85"/>
      <c r="AN376" s="85"/>
    </row>
    <row r="377" spans="1:40" s="63" customFormat="1" ht="18" customHeight="1">
      <c r="A377" s="117" t="s">
        <v>652</v>
      </c>
      <c r="B377" s="118" t="s">
        <v>354</v>
      </c>
      <c r="C377" s="119" t="s">
        <v>653</v>
      </c>
      <c r="D377" s="124"/>
      <c r="E377" s="124"/>
      <c r="F377" s="124"/>
      <c r="G377" s="124"/>
      <c r="H377" s="124"/>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3"/>
      <c r="AL377" s="74"/>
      <c r="AM377" s="62"/>
      <c r="AN377" s="62"/>
    </row>
    <row r="378" spans="1:40" s="63" customFormat="1" ht="18.75" customHeight="1" hidden="1">
      <c r="A378" s="273" t="s">
        <v>654</v>
      </c>
      <c r="B378" s="274" t="s">
        <v>354</v>
      </c>
      <c r="C378" s="71" t="s">
        <v>655</v>
      </c>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3"/>
      <c r="AL378" s="74"/>
      <c r="AM378" s="62"/>
      <c r="AN378" s="62"/>
    </row>
    <row r="379" spans="1:40" s="63" customFormat="1" ht="24.75" customHeight="1">
      <c r="A379" s="68" t="s">
        <v>654</v>
      </c>
      <c r="B379" s="69" t="s">
        <v>354</v>
      </c>
      <c r="C379" s="70" t="s">
        <v>656</v>
      </c>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421">
        <v>0</v>
      </c>
      <c r="AF379" s="421"/>
      <c r="AG379" s="421"/>
      <c r="AH379" s="421"/>
      <c r="AI379" s="421"/>
      <c r="AJ379" s="421"/>
      <c r="AK379" s="73"/>
      <c r="AL379" s="296"/>
      <c r="AM379" s="62"/>
      <c r="AN379" s="62"/>
    </row>
    <row r="380" spans="1:40" s="63" customFormat="1" ht="18.75" customHeight="1">
      <c r="A380" s="68" t="s">
        <v>657</v>
      </c>
      <c r="B380" s="69" t="s">
        <v>354</v>
      </c>
      <c r="C380" s="70" t="s">
        <v>658</v>
      </c>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421">
        <v>0</v>
      </c>
      <c r="AF380" s="421"/>
      <c r="AG380" s="421"/>
      <c r="AH380" s="421"/>
      <c r="AI380" s="421"/>
      <c r="AJ380" s="421"/>
      <c r="AK380" s="73"/>
      <c r="AL380" s="296"/>
      <c r="AM380" s="62"/>
      <c r="AN380" s="62"/>
    </row>
    <row r="381" spans="1:40" s="63" customFormat="1" ht="18.75" customHeight="1">
      <c r="A381" s="273"/>
      <c r="B381" s="274"/>
      <c r="C381" s="70"/>
      <c r="E381" s="71"/>
      <c r="F381" s="71"/>
      <c r="G381" s="71"/>
      <c r="H381" s="71"/>
      <c r="I381" s="71"/>
      <c r="J381" s="71"/>
      <c r="K381" s="71"/>
      <c r="L381" s="71"/>
      <c r="M381" s="71"/>
      <c r="N381" s="71"/>
      <c r="O381" s="71"/>
      <c r="P381" s="71"/>
      <c r="Q381" s="71"/>
      <c r="R381" s="71"/>
      <c r="S381" s="71"/>
      <c r="T381" s="71"/>
      <c r="U381" s="71"/>
      <c r="V381" s="71"/>
      <c r="W381" s="71"/>
      <c r="X381" s="71"/>
      <c r="Y381" s="405" t="s">
        <v>349</v>
      </c>
      <c r="Z381" s="405"/>
      <c r="AA381" s="405"/>
      <c r="AB381" s="405"/>
      <c r="AC381" s="405"/>
      <c r="AD381" s="72"/>
      <c r="AE381" s="370"/>
      <c r="AF381" s="405" t="s">
        <v>544</v>
      </c>
      <c r="AG381" s="405"/>
      <c r="AH381" s="405"/>
      <c r="AI381" s="405"/>
      <c r="AJ381" s="405"/>
      <c r="AK381" s="73"/>
      <c r="AL381" s="296"/>
      <c r="AM381" s="62"/>
      <c r="AN381" s="62"/>
    </row>
    <row r="382" spans="1:40" s="178" customFormat="1" ht="18.75" customHeight="1">
      <c r="A382" s="184"/>
      <c r="B382" s="371"/>
      <c r="C382" s="70" t="s">
        <v>659</v>
      </c>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372"/>
      <c r="AF382" s="372"/>
      <c r="AG382" s="372"/>
      <c r="AH382" s="372"/>
      <c r="AI382" s="372"/>
      <c r="AJ382" s="372"/>
      <c r="AK382" s="216"/>
      <c r="AL382" s="373"/>
      <c r="AM382" s="177"/>
      <c r="AN382" s="177"/>
    </row>
    <row r="383" spans="1:40" s="178" customFormat="1" ht="18.75" customHeight="1">
      <c r="A383" s="184"/>
      <c r="B383" s="371"/>
      <c r="C383" s="71" t="s">
        <v>660</v>
      </c>
      <c r="E383" s="78"/>
      <c r="F383" s="78"/>
      <c r="G383" s="78"/>
      <c r="H383" s="78"/>
      <c r="I383" s="78"/>
      <c r="J383" s="78"/>
      <c r="K383" s="78"/>
      <c r="L383" s="78"/>
      <c r="M383" s="78"/>
      <c r="N383" s="78"/>
      <c r="O383" s="78"/>
      <c r="P383" s="78"/>
      <c r="Q383" s="78"/>
      <c r="R383" s="78"/>
      <c r="S383" s="78"/>
      <c r="T383" s="78"/>
      <c r="U383" s="78"/>
      <c r="V383" s="78"/>
      <c r="W383" s="78"/>
      <c r="X383" s="78"/>
      <c r="Y383" s="402">
        <v>17960882178</v>
      </c>
      <c r="Z383" s="402"/>
      <c r="AA383" s="402"/>
      <c r="AB383" s="402"/>
      <c r="AC383" s="402"/>
      <c r="AD383" s="78"/>
      <c r="AE383" s="372"/>
      <c r="AF383" s="402">
        <v>11050875636</v>
      </c>
      <c r="AG383" s="402"/>
      <c r="AH383" s="402"/>
      <c r="AI383" s="402"/>
      <c r="AJ383" s="402"/>
      <c r="AK383" s="216"/>
      <c r="AL383" s="373"/>
      <c r="AM383" s="177"/>
      <c r="AN383" s="177"/>
    </row>
    <row r="384" spans="1:40" s="178" customFormat="1" ht="18.75" customHeight="1">
      <c r="A384" s="184"/>
      <c r="B384" s="371"/>
      <c r="C384" s="71" t="s">
        <v>661</v>
      </c>
      <c r="E384" s="78"/>
      <c r="F384" s="78"/>
      <c r="G384" s="78"/>
      <c r="H384" s="78"/>
      <c r="I384" s="78"/>
      <c r="J384" s="78"/>
      <c r="K384" s="78"/>
      <c r="L384" s="78"/>
      <c r="M384" s="78"/>
      <c r="N384" s="78"/>
      <c r="O384" s="78"/>
      <c r="P384" s="78"/>
      <c r="Q384" s="78"/>
      <c r="R384" s="78"/>
      <c r="S384" s="78"/>
      <c r="T384" s="78"/>
      <c r="U384" s="78"/>
      <c r="V384" s="78"/>
      <c r="W384" s="78"/>
      <c r="X384" s="78"/>
      <c r="Y384" s="402">
        <v>12661719245</v>
      </c>
      <c r="Z384" s="402"/>
      <c r="AA384" s="402"/>
      <c r="AB384" s="402"/>
      <c r="AC384" s="402"/>
      <c r="AD384" s="78"/>
      <c r="AE384" s="372"/>
      <c r="AF384" s="402">
        <v>12867721578</v>
      </c>
      <c r="AG384" s="402"/>
      <c r="AH384" s="402"/>
      <c r="AI384" s="402"/>
      <c r="AJ384" s="402"/>
      <c r="AK384" s="216"/>
      <c r="AL384" s="373"/>
      <c r="AM384" s="177"/>
      <c r="AN384" s="177"/>
    </row>
    <row r="385" spans="1:40" s="178" customFormat="1" ht="18.75" customHeight="1">
      <c r="A385" s="184"/>
      <c r="B385" s="371"/>
      <c r="C385" s="71" t="s">
        <v>662</v>
      </c>
      <c r="E385" s="78"/>
      <c r="F385" s="78"/>
      <c r="G385" s="78"/>
      <c r="H385" s="78"/>
      <c r="I385" s="78"/>
      <c r="J385" s="78"/>
      <c r="K385" s="78"/>
      <c r="L385" s="78"/>
      <c r="M385" s="78"/>
      <c r="N385" s="78"/>
      <c r="O385" s="78"/>
      <c r="P385" s="78"/>
      <c r="Q385" s="78"/>
      <c r="R385" s="78"/>
      <c r="S385" s="78"/>
      <c r="T385" s="78"/>
      <c r="U385" s="78"/>
      <c r="V385" s="78"/>
      <c r="W385" s="78"/>
      <c r="X385" s="78"/>
      <c r="Y385" s="402">
        <v>1939402600</v>
      </c>
      <c r="Z385" s="402"/>
      <c r="AA385" s="402"/>
      <c r="AB385" s="402"/>
      <c r="AC385" s="402"/>
      <c r="AD385" s="78"/>
      <c r="AE385" s="372"/>
      <c r="AF385" s="402">
        <v>3463210227</v>
      </c>
      <c r="AG385" s="402"/>
      <c r="AH385" s="402"/>
      <c r="AI385" s="402"/>
      <c r="AJ385" s="402"/>
      <c r="AK385" s="216"/>
      <c r="AL385" s="373"/>
      <c r="AM385" s="177"/>
      <c r="AN385" s="177"/>
    </row>
    <row r="386" spans="1:40" s="178" customFormat="1" ht="18.75" customHeight="1">
      <c r="A386" s="184"/>
      <c r="B386" s="371"/>
      <c r="C386" s="71" t="s">
        <v>663</v>
      </c>
      <c r="E386" s="78"/>
      <c r="F386" s="78"/>
      <c r="G386" s="78"/>
      <c r="H386" s="78"/>
      <c r="I386" s="78"/>
      <c r="J386" s="78"/>
      <c r="K386" s="78"/>
      <c r="L386" s="78"/>
      <c r="M386" s="78"/>
      <c r="N386" s="78"/>
      <c r="O386" s="78"/>
      <c r="P386" s="78"/>
      <c r="Q386" s="78"/>
      <c r="R386" s="78"/>
      <c r="S386" s="78"/>
      <c r="T386" s="78"/>
      <c r="U386" s="78"/>
      <c r="V386" s="78"/>
      <c r="W386" s="78"/>
      <c r="X386" s="78"/>
      <c r="Y386" s="402">
        <v>1916276780</v>
      </c>
      <c r="Z386" s="402"/>
      <c r="AA386" s="402"/>
      <c r="AB386" s="402"/>
      <c r="AC386" s="402"/>
      <c r="AD386" s="78"/>
      <c r="AE386" s="372"/>
      <c r="AF386" s="402">
        <v>5456124240</v>
      </c>
      <c r="AG386" s="402"/>
      <c r="AH386" s="402"/>
      <c r="AI386" s="402"/>
      <c r="AJ386" s="402"/>
      <c r="AK386" s="216"/>
      <c r="AL386" s="373"/>
      <c r="AM386" s="177"/>
      <c r="AN386" s="177"/>
    </row>
    <row r="387" spans="1:40" s="178" customFormat="1" ht="18.75" customHeight="1">
      <c r="A387" s="184"/>
      <c r="B387" s="371"/>
      <c r="C387" s="71" t="s">
        <v>664</v>
      </c>
      <c r="E387" s="78"/>
      <c r="F387" s="78"/>
      <c r="G387" s="78"/>
      <c r="H387" s="78"/>
      <c r="I387" s="78"/>
      <c r="J387" s="78"/>
      <c r="K387" s="78"/>
      <c r="L387" s="78"/>
      <c r="M387" s="78"/>
      <c r="N387" s="78"/>
      <c r="O387" s="78"/>
      <c r="P387" s="78"/>
      <c r="Q387" s="78"/>
      <c r="R387" s="78"/>
      <c r="S387" s="78"/>
      <c r="T387" s="78"/>
      <c r="U387" s="78"/>
      <c r="V387" s="78"/>
      <c r="W387" s="78"/>
      <c r="X387" s="78"/>
      <c r="Y387" s="402">
        <v>3282101856</v>
      </c>
      <c r="Z387" s="402"/>
      <c r="AA387" s="402"/>
      <c r="AB387" s="402"/>
      <c r="AC387" s="402"/>
      <c r="AD387" s="78"/>
      <c r="AE387" s="372"/>
      <c r="AF387" s="402">
        <v>0</v>
      </c>
      <c r="AG387" s="402"/>
      <c r="AH387" s="402"/>
      <c r="AI387" s="402"/>
      <c r="AJ387" s="402"/>
      <c r="AK387" s="216"/>
      <c r="AL387" s="373"/>
      <c r="AM387" s="177"/>
      <c r="AN387" s="177"/>
    </row>
    <row r="388" spans="1:40" s="178" customFormat="1" ht="18.75" customHeight="1">
      <c r="A388" s="184"/>
      <c r="B388" s="371"/>
      <c r="C388" s="71" t="s">
        <v>665</v>
      </c>
      <c r="E388" s="78"/>
      <c r="F388" s="78"/>
      <c r="G388" s="78"/>
      <c r="H388" s="78"/>
      <c r="I388" s="78"/>
      <c r="J388" s="78"/>
      <c r="K388" s="78"/>
      <c r="L388" s="78"/>
      <c r="M388" s="78"/>
      <c r="N388" s="78"/>
      <c r="O388" s="78"/>
      <c r="P388" s="78"/>
      <c r="Q388" s="78"/>
      <c r="R388" s="78"/>
      <c r="S388" s="78"/>
      <c r="T388" s="78"/>
      <c r="U388" s="78"/>
      <c r="V388" s="78"/>
      <c r="W388" s="78"/>
      <c r="X388" s="78"/>
      <c r="Y388" s="402">
        <v>4206609422</v>
      </c>
      <c r="Z388" s="402"/>
      <c r="AA388" s="402"/>
      <c r="AB388" s="402"/>
      <c r="AC388" s="402"/>
      <c r="AD388" s="78"/>
      <c r="AE388" s="372"/>
      <c r="AF388" s="402">
        <v>0</v>
      </c>
      <c r="AG388" s="402"/>
      <c r="AH388" s="402"/>
      <c r="AI388" s="402"/>
      <c r="AJ388" s="402"/>
      <c r="AK388" s="216"/>
      <c r="AL388" s="373"/>
      <c r="AM388" s="177"/>
      <c r="AN388" s="177"/>
    </row>
    <row r="389" spans="1:40" s="178" customFormat="1" ht="18.75" customHeight="1">
      <c r="A389" s="184"/>
      <c r="B389" s="371"/>
      <c r="C389" s="71" t="s">
        <v>666</v>
      </c>
      <c r="E389" s="78"/>
      <c r="F389" s="78"/>
      <c r="G389" s="78"/>
      <c r="H389" s="78"/>
      <c r="I389" s="78"/>
      <c r="J389" s="78"/>
      <c r="K389" s="78"/>
      <c r="L389" s="78"/>
      <c r="M389" s="78"/>
      <c r="N389" s="78"/>
      <c r="O389" s="78"/>
      <c r="P389" s="78"/>
      <c r="Q389" s="78"/>
      <c r="R389" s="78"/>
      <c r="S389" s="78"/>
      <c r="T389" s="78"/>
      <c r="U389" s="78"/>
      <c r="V389" s="78"/>
      <c r="W389" s="78"/>
      <c r="X389" s="78"/>
      <c r="Y389" s="402">
        <v>2534236411</v>
      </c>
      <c r="Z389" s="402"/>
      <c r="AA389" s="402"/>
      <c r="AB389" s="402"/>
      <c r="AC389" s="402"/>
      <c r="AD389" s="78"/>
      <c r="AE389" s="372"/>
      <c r="AF389" s="402">
        <v>4725959501</v>
      </c>
      <c r="AG389" s="402"/>
      <c r="AH389" s="402"/>
      <c r="AI389" s="402"/>
      <c r="AJ389" s="402"/>
      <c r="AK389" s="216"/>
      <c r="AL389" s="373"/>
      <c r="AM389" s="374"/>
      <c r="AN389" s="177"/>
    </row>
    <row r="390" spans="1:40" s="178" customFormat="1" ht="18.75" customHeight="1">
      <c r="A390" s="184"/>
      <c r="B390" s="371"/>
      <c r="C390" s="71" t="s">
        <v>667</v>
      </c>
      <c r="E390" s="78"/>
      <c r="F390" s="78"/>
      <c r="G390" s="78"/>
      <c r="H390" s="78"/>
      <c r="I390" s="78"/>
      <c r="J390" s="78"/>
      <c r="K390" s="78"/>
      <c r="L390" s="78"/>
      <c r="M390" s="78"/>
      <c r="N390" s="78"/>
      <c r="O390" s="78"/>
      <c r="P390" s="78"/>
      <c r="Q390" s="78"/>
      <c r="R390" s="78"/>
      <c r="S390" s="78"/>
      <c r="T390" s="78"/>
      <c r="U390" s="78"/>
      <c r="V390" s="78"/>
      <c r="W390" s="78"/>
      <c r="X390" s="78"/>
      <c r="Y390" s="402">
        <v>5634192000</v>
      </c>
      <c r="Z390" s="402"/>
      <c r="AA390" s="402"/>
      <c r="AB390" s="402"/>
      <c r="AC390" s="402"/>
      <c r="AD390" s="78"/>
      <c r="AE390" s="372"/>
      <c r="AF390" s="402">
        <v>8984309091</v>
      </c>
      <c r="AG390" s="402"/>
      <c r="AH390" s="402"/>
      <c r="AI390" s="402"/>
      <c r="AJ390" s="402"/>
      <c r="AK390" s="216"/>
      <c r="AL390" s="373"/>
      <c r="AM390" s="177"/>
      <c r="AN390" s="177"/>
    </row>
    <row r="391" spans="1:40" s="178" customFormat="1" ht="9.75" customHeight="1">
      <c r="A391" s="184"/>
      <c r="B391" s="371"/>
      <c r="C391" s="71"/>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372"/>
      <c r="AF391" s="372"/>
      <c r="AG391" s="372"/>
      <c r="AH391" s="372"/>
      <c r="AI391" s="372"/>
      <c r="AJ391" s="372"/>
      <c r="AK391" s="216"/>
      <c r="AL391" s="373"/>
      <c r="AM391" s="177"/>
      <c r="AN391" s="177"/>
    </row>
    <row r="392" spans="1:40" s="178" customFormat="1" ht="18.75" customHeight="1">
      <c r="A392" s="184"/>
      <c r="B392" s="371"/>
      <c r="C392" s="70" t="s">
        <v>668</v>
      </c>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372"/>
      <c r="AF392" s="372"/>
      <c r="AG392" s="372"/>
      <c r="AH392" s="372"/>
      <c r="AI392" s="372"/>
      <c r="AJ392" s="372"/>
      <c r="AK392" s="216"/>
      <c r="AL392" s="373"/>
      <c r="AM392" s="177"/>
      <c r="AN392" s="177"/>
    </row>
    <row r="393" spans="1:40" s="178" customFormat="1" ht="18.75" customHeight="1">
      <c r="A393" s="184"/>
      <c r="B393" s="371"/>
      <c r="C393" s="71" t="s">
        <v>661</v>
      </c>
      <c r="E393" s="78"/>
      <c r="F393" s="78"/>
      <c r="G393" s="78"/>
      <c r="H393" s="78"/>
      <c r="I393" s="78"/>
      <c r="J393" s="78"/>
      <c r="K393" s="78"/>
      <c r="L393" s="78"/>
      <c r="M393" s="78"/>
      <c r="N393" s="78"/>
      <c r="O393" s="78"/>
      <c r="P393" s="78"/>
      <c r="Q393" s="78"/>
      <c r="R393" s="78"/>
      <c r="S393" s="78"/>
      <c r="T393" s="78"/>
      <c r="U393" s="78"/>
      <c r="V393" s="78"/>
      <c r="W393" s="78"/>
      <c r="X393" s="78"/>
      <c r="Y393" s="404">
        <v>35268378682</v>
      </c>
      <c r="Z393" s="404"/>
      <c r="AA393" s="404"/>
      <c r="AB393" s="404"/>
      <c r="AC393" s="404"/>
      <c r="AD393" s="78"/>
      <c r="AE393" s="372"/>
      <c r="AF393" s="402">
        <v>28127228300</v>
      </c>
      <c r="AG393" s="402"/>
      <c r="AH393" s="402"/>
      <c r="AI393" s="402"/>
      <c r="AJ393" s="402"/>
      <c r="AK393" s="216"/>
      <c r="AL393" s="373"/>
      <c r="AM393" s="177"/>
      <c r="AN393" s="177"/>
    </row>
    <row r="394" spans="1:40" s="178" customFormat="1" ht="18.75" customHeight="1">
      <c r="A394" s="184"/>
      <c r="B394" s="371"/>
      <c r="C394" s="71" t="s">
        <v>662</v>
      </c>
      <c r="E394" s="78"/>
      <c r="F394" s="78"/>
      <c r="G394" s="78"/>
      <c r="H394" s="78"/>
      <c r="I394" s="78"/>
      <c r="J394" s="78"/>
      <c r="K394" s="78"/>
      <c r="L394" s="78"/>
      <c r="M394" s="78"/>
      <c r="N394" s="78"/>
      <c r="O394" s="78"/>
      <c r="P394" s="78"/>
      <c r="Q394" s="78"/>
      <c r="R394" s="78"/>
      <c r="S394" s="78"/>
      <c r="T394" s="78"/>
      <c r="U394" s="78"/>
      <c r="V394" s="78"/>
      <c r="W394" s="78"/>
      <c r="X394" s="78"/>
      <c r="Y394" s="404">
        <v>0</v>
      </c>
      <c r="Z394" s="404"/>
      <c r="AA394" s="404"/>
      <c r="AB394" s="404"/>
      <c r="AC394" s="404"/>
      <c r="AD394" s="78"/>
      <c r="AE394" s="372"/>
      <c r="AF394" s="402">
        <v>0</v>
      </c>
      <c r="AG394" s="402"/>
      <c r="AH394" s="402"/>
      <c r="AI394" s="402"/>
      <c r="AJ394" s="402"/>
      <c r="AK394" s="216"/>
      <c r="AL394" s="373"/>
      <c r="AM394" s="177"/>
      <c r="AN394" s="177"/>
    </row>
    <row r="395" spans="1:40" s="178" customFormat="1" ht="18.75" customHeight="1">
      <c r="A395" s="184"/>
      <c r="B395" s="371"/>
      <c r="C395" s="71" t="s">
        <v>666</v>
      </c>
      <c r="E395" s="78"/>
      <c r="F395" s="78"/>
      <c r="G395" s="78"/>
      <c r="H395" s="78"/>
      <c r="I395" s="78"/>
      <c r="J395" s="78"/>
      <c r="K395" s="78"/>
      <c r="L395" s="78"/>
      <c r="M395" s="78"/>
      <c r="N395" s="78"/>
      <c r="O395" s="78"/>
      <c r="P395" s="78"/>
      <c r="Q395" s="78"/>
      <c r="R395" s="78"/>
      <c r="S395" s="78"/>
      <c r="T395" s="78"/>
      <c r="U395" s="78"/>
      <c r="V395" s="78"/>
      <c r="W395" s="78"/>
      <c r="X395" s="78"/>
      <c r="Y395" s="404">
        <v>2100170924</v>
      </c>
      <c r="Z395" s="404"/>
      <c r="AA395" s="404"/>
      <c r="AB395" s="404"/>
      <c r="AC395" s="404"/>
      <c r="AD395" s="78"/>
      <c r="AE395" s="372"/>
      <c r="AF395" s="402">
        <v>2164430537</v>
      </c>
      <c r="AG395" s="402"/>
      <c r="AH395" s="402"/>
      <c r="AI395" s="402"/>
      <c r="AJ395" s="402"/>
      <c r="AK395" s="216"/>
      <c r="AL395" s="373"/>
      <c r="AM395" s="177"/>
      <c r="AN395" s="177"/>
    </row>
    <row r="396" spans="1:40" s="178" customFormat="1" ht="18.75" customHeight="1">
      <c r="A396" s="184"/>
      <c r="B396" s="371"/>
      <c r="C396" s="71" t="s">
        <v>669</v>
      </c>
      <c r="E396" s="78"/>
      <c r="F396" s="78"/>
      <c r="G396" s="78"/>
      <c r="H396" s="78"/>
      <c r="I396" s="78"/>
      <c r="J396" s="78"/>
      <c r="K396" s="78"/>
      <c r="L396" s="78"/>
      <c r="M396" s="78"/>
      <c r="N396" s="78"/>
      <c r="O396" s="78"/>
      <c r="P396" s="78"/>
      <c r="Q396" s="78"/>
      <c r="R396" s="78"/>
      <c r="S396" s="78"/>
      <c r="T396" s="78"/>
      <c r="U396" s="78"/>
      <c r="V396" s="78"/>
      <c r="W396" s="78"/>
      <c r="X396" s="78"/>
      <c r="Y396" s="404">
        <v>0</v>
      </c>
      <c r="Z396" s="404"/>
      <c r="AA396" s="404"/>
      <c r="AB396" s="404"/>
      <c r="AC396" s="404"/>
      <c r="AD396" s="78"/>
      <c r="AE396" s="372"/>
      <c r="AF396" s="402">
        <v>4114722877</v>
      </c>
      <c r="AG396" s="402"/>
      <c r="AH396" s="402"/>
      <c r="AI396" s="402"/>
      <c r="AJ396" s="402"/>
      <c r="AK396" s="216"/>
      <c r="AL396" s="373"/>
      <c r="AM396" s="177"/>
      <c r="AN396" s="177"/>
    </row>
    <row r="397" spans="1:40" s="178" customFormat="1" ht="18.75" customHeight="1">
      <c r="A397" s="184"/>
      <c r="B397" s="371"/>
      <c r="C397" s="71" t="s">
        <v>664</v>
      </c>
      <c r="E397" s="78"/>
      <c r="F397" s="78"/>
      <c r="G397" s="78"/>
      <c r="H397" s="78"/>
      <c r="I397" s="78"/>
      <c r="J397" s="78"/>
      <c r="K397" s="78"/>
      <c r="L397" s="78"/>
      <c r="M397" s="78"/>
      <c r="N397" s="78"/>
      <c r="O397" s="78"/>
      <c r="P397" s="78"/>
      <c r="Q397" s="78"/>
      <c r="R397" s="78"/>
      <c r="S397" s="78"/>
      <c r="T397" s="78"/>
      <c r="U397" s="78"/>
      <c r="V397" s="78"/>
      <c r="W397" s="78"/>
      <c r="X397" s="78"/>
      <c r="Y397" s="404">
        <v>0</v>
      </c>
      <c r="Z397" s="404"/>
      <c r="AA397" s="404"/>
      <c r="AB397" s="404"/>
      <c r="AC397" s="404"/>
      <c r="AD397" s="78"/>
      <c r="AE397" s="372"/>
      <c r="AF397" s="402">
        <v>0</v>
      </c>
      <c r="AG397" s="402"/>
      <c r="AH397" s="402"/>
      <c r="AI397" s="402"/>
      <c r="AJ397" s="402"/>
      <c r="AK397" s="216"/>
      <c r="AL397" s="373"/>
      <c r="AM397" s="177"/>
      <c r="AN397" s="177"/>
    </row>
    <row r="398" spans="1:40" s="178" customFormat="1" ht="18.75" customHeight="1">
      <c r="A398" s="184"/>
      <c r="B398" s="371"/>
      <c r="C398" s="71" t="s">
        <v>670</v>
      </c>
      <c r="E398" s="78"/>
      <c r="F398" s="78"/>
      <c r="G398" s="78"/>
      <c r="H398" s="78"/>
      <c r="I398" s="78"/>
      <c r="J398" s="78"/>
      <c r="K398" s="78"/>
      <c r="L398" s="78"/>
      <c r="M398" s="78"/>
      <c r="N398" s="78"/>
      <c r="O398" s="78"/>
      <c r="P398" s="78"/>
      <c r="Q398" s="78"/>
      <c r="R398" s="78"/>
      <c r="S398" s="78"/>
      <c r="T398" s="78"/>
      <c r="U398" s="78"/>
      <c r="V398" s="78"/>
      <c r="W398" s="78"/>
      <c r="X398" s="78"/>
      <c r="Y398" s="404">
        <v>0</v>
      </c>
      <c r="Z398" s="404"/>
      <c r="AA398" s="404"/>
      <c r="AB398" s="404"/>
      <c r="AC398" s="404"/>
      <c r="AD398" s="78"/>
      <c r="AE398" s="372"/>
      <c r="AF398" s="402">
        <v>0</v>
      </c>
      <c r="AG398" s="402"/>
      <c r="AH398" s="402"/>
      <c r="AI398" s="402"/>
      <c r="AJ398" s="402"/>
      <c r="AK398" s="216"/>
      <c r="AL398" s="373"/>
      <c r="AM398" s="177"/>
      <c r="AN398" s="177"/>
    </row>
    <row r="399" spans="1:40" s="178" customFormat="1" ht="0.75" customHeight="1">
      <c r="A399" s="184"/>
      <c r="B399" s="371"/>
      <c r="C399" s="71"/>
      <c r="E399" s="78"/>
      <c r="F399" s="78"/>
      <c r="G399" s="78"/>
      <c r="H399" s="78"/>
      <c r="I399" s="78"/>
      <c r="J399" s="78"/>
      <c r="K399" s="78"/>
      <c r="L399" s="78"/>
      <c r="M399" s="78"/>
      <c r="N399" s="78"/>
      <c r="O399" s="78"/>
      <c r="P399" s="78"/>
      <c r="Q399" s="78"/>
      <c r="R399" s="78"/>
      <c r="S399" s="78"/>
      <c r="T399" s="78"/>
      <c r="U399" s="78"/>
      <c r="V399" s="78"/>
      <c r="W399" s="78"/>
      <c r="X399" s="78"/>
      <c r="Y399" s="241"/>
      <c r="Z399" s="241"/>
      <c r="AA399" s="241"/>
      <c r="AB399" s="241"/>
      <c r="AC399" s="241"/>
      <c r="AD399" s="78"/>
      <c r="AE399" s="372"/>
      <c r="AF399" s="241"/>
      <c r="AG399" s="241"/>
      <c r="AH399" s="241"/>
      <c r="AI399" s="241"/>
      <c r="AJ399" s="241"/>
      <c r="AK399" s="216"/>
      <c r="AL399" s="373"/>
      <c r="AM399" s="177"/>
      <c r="AN399" s="177"/>
    </row>
    <row r="400" spans="1:40" s="178" customFormat="1" ht="18.75" customHeight="1">
      <c r="A400" s="184"/>
      <c r="B400" s="371"/>
      <c r="C400" s="71"/>
      <c r="E400" s="78"/>
      <c r="F400" s="78"/>
      <c r="G400" s="78"/>
      <c r="H400" s="78"/>
      <c r="I400" s="78"/>
      <c r="J400" s="78"/>
      <c r="K400" s="78"/>
      <c r="L400" s="78"/>
      <c r="M400" s="78"/>
      <c r="N400" s="78"/>
      <c r="O400" s="78"/>
      <c r="P400" s="78"/>
      <c r="Q400" s="78"/>
      <c r="R400" s="78"/>
      <c r="S400" s="78"/>
      <c r="T400" s="78"/>
      <c r="U400" s="78"/>
      <c r="V400" s="78"/>
      <c r="W400" s="78"/>
      <c r="X400" s="78"/>
      <c r="Y400" s="241"/>
      <c r="Z400" s="241"/>
      <c r="AA400" s="241"/>
      <c r="AB400" s="241"/>
      <c r="AC400" s="241"/>
      <c r="AD400" s="78"/>
      <c r="AE400" s="372"/>
      <c r="AF400" s="241"/>
      <c r="AG400" s="241"/>
      <c r="AH400" s="241"/>
      <c r="AI400" s="241"/>
      <c r="AJ400" s="241"/>
      <c r="AK400" s="216"/>
      <c r="AL400" s="373"/>
      <c r="AM400" s="177"/>
      <c r="AN400" s="177"/>
    </row>
    <row r="401" spans="1:40" s="178" customFormat="1" ht="18.75" customHeight="1">
      <c r="A401" s="184"/>
      <c r="B401" s="371"/>
      <c r="C401" s="70" t="s">
        <v>671</v>
      </c>
      <c r="E401" s="78"/>
      <c r="F401" s="78"/>
      <c r="G401" s="78"/>
      <c r="H401" s="78"/>
      <c r="I401" s="78"/>
      <c r="J401" s="78"/>
      <c r="K401" s="78"/>
      <c r="L401" s="78"/>
      <c r="M401" s="78"/>
      <c r="N401" s="78"/>
      <c r="O401" s="78"/>
      <c r="P401" s="78"/>
      <c r="Q401" s="78"/>
      <c r="R401" s="78"/>
      <c r="S401" s="78"/>
      <c r="T401" s="78"/>
      <c r="U401" s="78"/>
      <c r="V401" s="78"/>
      <c r="W401" s="78"/>
      <c r="X401" s="78"/>
      <c r="Y401" s="405" t="s">
        <v>304</v>
      </c>
      <c r="Z401" s="405"/>
      <c r="AA401" s="405"/>
      <c r="AB401" s="405"/>
      <c r="AC401" s="405"/>
      <c r="AD401" s="78"/>
      <c r="AE401" s="372"/>
      <c r="AF401" s="406" t="s">
        <v>305</v>
      </c>
      <c r="AG401" s="405"/>
      <c r="AH401" s="405"/>
      <c r="AI401" s="405"/>
      <c r="AJ401" s="405"/>
      <c r="AK401" s="216"/>
      <c r="AL401" s="373"/>
      <c r="AM401" s="177"/>
      <c r="AN401" s="177"/>
    </row>
    <row r="402" spans="1:40" s="178" customFormat="1" ht="18.75" customHeight="1">
      <c r="A402" s="184"/>
      <c r="B402" s="371"/>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372"/>
      <c r="AF402" s="372"/>
      <c r="AG402" s="372"/>
      <c r="AH402" s="372"/>
      <c r="AI402" s="372"/>
      <c r="AJ402" s="372"/>
      <c r="AK402" s="216"/>
      <c r="AL402" s="373"/>
      <c r="AM402" s="177"/>
      <c r="AN402" s="177"/>
    </row>
    <row r="403" spans="1:40" s="178" customFormat="1" ht="18.75" customHeight="1">
      <c r="A403" s="184"/>
      <c r="B403" s="371"/>
      <c r="C403" s="71" t="s">
        <v>664</v>
      </c>
      <c r="E403" s="78"/>
      <c r="F403" s="78"/>
      <c r="G403" s="78"/>
      <c r="H403" s="78"/>
      <c r="I403" s="78"/>
      <c r="J403" s="78"/>
      <c r="K403" s="78"/>
      <c r="L403" s="78"/>
      <c r="M403" s="78"/>
      <c r="N403" s="78"/>
      <c r="O403" s="78"/>
      <c r="P403" s="78"/>
      <c r="Q403" s="78"/>
      <c r="R403" s="78"/>
      <c r="S403" s="78"/>
      <c r="T403" s="78"/>
      <c r="U403" s="78"/>
      <c r="V403" s="78"/>
      <c r="W403" s="78"/>
      <c r="X403" s="78"/>
      <c r="Y403" s="402">
        <v>3083116920</v>
      </c>
      <c r="Z403" s="402"/>
      <c r="AA403" s="402"/>
      <c r="AB403" s="402"/>
      <c r="AC403" s="402"/>
      <c r="AD403" s="78"/>
      <c r="AE403" s="372"/>
      <c r="AF403" s="402">
        <v>1992506190</v>
      </c>
      <c r="AG403" s="402"/>
      <c r="AH403" s="402"/>
      <c r="AI403" s="402"/>
      <c r="AJ403" s="402"/>
      <c r="AK403" s="216"/>
      <c r="AL403" s="373"/>
      <c r="AM403" s="177"/>
      <c r="AN403" s="177"/>
    </row>
    <row r="404" spans="1:40" s="178" customFormat="1" ht="18.75" customHeight="1">
      <c r="A404" s="184"/>
      <c r="B404" s="371"/>
      <c r="C404" s="71" t="s">
        <v>660</v>
      </c>
      <c r="E404" s="78"/>
      <c r="F404" s="78"/>
      <c r="G404" s="78"/>
      <c r="H404" s="78"/>
      <c r="I404" s="78"/>
      <c r="J404" s="78"/>
      <c r="K404" s="78"/>
      <c r="L404" s="78"/>
      <c r="M404" s="78"/>
      <c r="N404" s="78"/>
      <c r="O404" s="78"/>
      <c r="P404" s="78"/>
      <c r="Q404" s="78"/>
      <c r="R404" s="78"/>
      <c r="S404" s="78"/>
      <c r="T404" s="78"/>
      <c r="U404" s="78"/>
      <c r="V404" s="78"/>
      <c r="W404" s="78"/>
      <c r="X404" s="78"/>
      <c r="Y404" s="402">
        <v>16178116600</v>
      </c>
      <c r="Z404" s="402"/>
      <c r="AA404" s="402"/>
      <c r="AB404" s="402"/>
      <c r="AC404" s="402"/>
      <c r="AD404" s="78"/>
      <c r="AE404" s="372"/>
      <c r="AF404" s="402">
        <v>5464773600</v>
      </c>
      <c r="AG404" s="402"/>
      <c r="AH404" s="402"/>
      <c r="AI404" s="402"/>
      <c r="AJ404" s="402"/>
      <c r="AK404" s="216"/>
      <c r="AL404" s="373"/>
      <c r="AM404" s="177"/>
      <c r="AN404" s="177"/>
    </row>
    <row r="405" spans="1:40" s="178" customFormat="1" ht="18.75" customHeight="1">
      <c r="A405" s="184"/>
      <c r="B405" s="371"/>
      <c r="C405" s="71" t="s">
        <v>666</v>
      </c>
      <c r="E405" s="78"/>
      <c r="F405" s="78"/>
      <c r="G405" s="78"/>
      <c r="H405" s="78"/>
      <c r="I405" s="78"/>
      <c r="J405" s="78"/>
      <c r="K405" s="78"/>
      <c r="L405" s="78"/>
      <c r="M405" s="78"/>
      <c r="N405" s="78"/>
      <c r="O405" s="78"/>
      <c r="P405" s="78"/>
      <c r="Q405" s="78"/>
      <c r="R405" s="78"/>
      <c r="S405" s="78"/>
      <c r="T405" s="78"/>
      <c r="U405" s="78"/>
      <c r="V405" s="78"/>
      <c r="W405" s="78"/>
      <c r="X405" s="78"/>
      <c r="Y405" s="402">
        <v>2787653711</v>
      </c>
      <c r="Z405" s="402"/>
      <c r="AA405" s="402"/>
      <c r="AB405" s="402"/>
      <c r="AC405" s="402"/>
      <c r="AD405" s="78"/>
      <c r="AE405" s="372"/>
      <c r="AF405" s="402">
        <v>5198555451</v>
      </c>
      <c r="AG405" s="402"/>
      <c r="AH405" s="402"/>
      <c r="AI405" s="402"/>
      <c r="AJ405" s="402"/>
      <c r="AK405" s="216"/>
      <c r="AL405" s="373"/>
      <c r="AM405" s="177"/>
      <c r="AN405" s="177"/>
    </row>
    <row r="406" spans="1:40" s="178" customFormat="1" ht="18.75" customHeight="1">
      <c r="A406" s="184"/>
      <c r="B406" s="371"/>
      <c r="C406" s="71" t="s">
        <v>672</v>
      </c>
      <c r="E406" s="78"/>
      <c r="F406" s="78"/>
      <c r="G406" s="78"/>
      <c r="H406" s="78"/>
      <c r="I406" s="78"/>
      <c r="J406" s="78"/>
      <c r="K406" s="78"/>
      <c r="L406" s="78"/>
      <c r="M406" s="78"/>
      <c r="N406" s="78"/>
      <c r="O406" s="78"/>
      <c r="P406" s="78"/>
      <c r="Q406" s="78"/>
      <c r="R406" s="78"/>
      <c r="S406" s="78"/>
      <c r="T406" s="78"/>
      <c r="U406" s="78"/>
      <c r="V406" s="78"/>
      <c r="W406" s="78"/>
      <c r="X406" s="78"/>
      <c r="Y406" s="402">
        <v>6197611200</v>
      </c>
      <c r="Z406" s="402"/>
      <c r="AA406" s="402"/>
      <c r="AB406" s="402"/>
      <c r="AC406" s="402"/>
      <c r="AD406" s="78"/>
      <c r="AE406" s="372"/>
      <c r="AF406" s="402">
        <v>4255020000</v>
      </c>
      <c r="AG406" s="402"/>
      <c r="AH406" s="402"/>
      <c r="AI406" s="402"/>
      <c r="AJ406" s="402"/>
      <c r="AK406" s="216"/>
      <c r="AL406" s="373"/>
      <c r="AM406" s="177"/>
      <c r="AN406" s="177"/>
    </row>
    <row r="407" spans="1:40" s="178" customFormat="1" ht="18.75" customHeight="1">
      <c r="A407" s="184"/>
      <c r="B407" s="371"/>
      <c r="C407" s="71" t="s">
        <v>665</v>
      </c>
      <c r="E407" s="78"/>
      <c r="F407" s="78"/>
      <c r="G407" s="78"/>
      <c r="H407" s="78"/>
      <c r="I407" s="78"/>
      <c r="J407" s="78"/>
      <c r="K407" s="78"/>
      <c r="L407" s="78"/>
      <c r="M407" s="78"/>
      <c r="N407" s="78"/>
      <c r="O407" s="78"/>
      <c r="P407" s="78"/>
      <c r="Q407" s="78"/>
      <c r="R407" s="78"/>
      <c r="S407" s="78"/>
      <c r="T407" s="78"/>
      <c r="U407" s="78"/>
      <c r="V407" s="78"/>
      <c r="W407" s="78"/>
      <c r="X407" s="78"/>
      <c r="Y407" s="402">
        <v>8574733300</v>
      </c>
      <c r="Z407" s="402"/>
      <c r="AA407" s="402"/>
      <c r="AB407" s="402"/>
      <c r="AC407" s="402"/>
      <c r="AD407" s="78"/>
      <c r="AE407" s="372"/>
      <c r="AF407" s="402">
        <v>4244562000</v>
      </c>
      <c r="AG407" s="402"/>
      <c r="AH407" s="402"/>
      <c r="AI407" s="402"/>
      <c r="AJ407" s="402"/>
      <c r="AK407" s="216"/>
      <c r="AL407" s="373"/>
      <c r="AM407" s="177"/>
      <c r="AN407" s="177"/>
    </row>
    <row r="408" spans="1:40" s="178" customFormat="1" ht="18.75" customHeight="1">
      <c r="A408" s="184"/>
      <c r="B408" s="371"/>
      <c r="C408" s="71" t="s">
        <v>663</v>
      </c>
      <c r="E408" s="78"/>
      <c r="F408" s="78"/>
      <c r="G408" s="78"/>
      <c r="H408" s="78"/>
      <c r="I408" s="78"/>
      <c r="J408" s="78"/>
      <c r="K408" s="78"/>
      <c r="L408" s="78"/>
      <c r="M408" s="78"/>
      <c r="N408" s="78"/>
      <c r="O408" s="78"/>
      <c r="P408" s="78"/>
      <c r="Q408" s="78"/>
      <c r="R408" s="78"/>
      <c r="S408" s="78"/>
      <c r="T408" s="78"/>
      <c r="U408" s="78"/>
      <c r="V408" s="78"/>
      <c r="W408" s="78"/>
      <c r="X408" s="78"/>
      <c r="Y408" s="402">
        <v>4542029118</v>
      </c>
      <c r="Z408" s="402"/>
      <c r="AA408" s="402"/>
      <c r="AB408" s="402"/>
      <c r="AC408" s="402"/>
      <c r="AD408" s="78"/>
      <c r="AE408" s="372"/>
      <c r="AF408" s="402">
        <v>6001736664</v>
      </c>
      <c r="AG408" s="402"/>
      <c r="AH408" s="402"/>
      <c r="AI408" s="402"/>
      <c r="AJ408" s="402"/>
      <c r="AK408" s="216"/>
      <c r="AL408" s="373"/>
      <c r="AM408" s="177"/>
      <c r="AN408" s="177"/>
    </row>
    <row r="409" spans="1:40" s="178" customFormat="1" ht="18.75" customHeight="1">
      <c r="A409" s="184"/>
      <c r="B409" s="371"/>
      <c r="C409" s="71" t="s">
        <v>662</v>
      </c>
      <c r="E409" s="78"/>
      <c r="F409" s="78"/>
      <c r="G409" s="78"/>
      <c r="H409" s="78"/>
      <c r="I409" s="78"/>
      <c r="J409" s="78"/>
      <c r="K409" s="78"/>
      <c r="L409" s="78"/>
      <c r="M409" s="78"/>
      <c r="N409" s="78"/>
      <c r="O409" s="78"/>
      <c r="P409" s="78"/>
      <c r="Q409" s="78"/>
      <c r="R409" s="78"/>
      <c r="S409" s="78"/>
      <c r="T409" s="78"/>
      <c r="U409" s="78"/>
      <c r="V409" s="78"/>
      <c r="W409" s="78"/>
      <c r="X409" s="78"/>
      <c r="Y409" s="402">
        <v>4818320967</v>
      </c>
      <c r="Z409" s="402"/>
      <c r="AA409" s="402"/>
      <c r="AB409" s="402"/>
      <c r="AC409" s="402"/>
      <c r="AD409" s="78"/>
      <c r="AE409" s="372"/>
      <c r="AF409" s="402">
        <v>2728227750</v>
      </c>
      <c r="AG409" s="402"/>
      <c r="AH409" s="402"/>
      <c r="AI409" s="402"/>
      <c r="AJ409" s="402"/>
      <c r="AK409" s="216"/>
      <c r="AL409" s="373"/>
      <c r="AM409" s="177"/>
      <c r="AN409" s="177"/>
    </row>
    <row r="410" spans="1:40" s="178" customFormat="1" ht="18.75" customHeight="1">
      <c r="A410" s="184"/>
      <c r="B410" s="371"/>
      <c r="C410" s="71"/>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372"/>
      <c r="AF410" s="372"/>
      <c r="AG410" s="372"/>
      <c r="AH410" s="372"/>
      <c r="AI410" s="372"/>
      <c r="AJ410" s="372"/>
      <c r="AK410" s="216"/>
      <c r="AL410" s="373"/>
      <c r="AM410" s="177"/>
      <c r="AN410" s="177"/>
    </row>
    <row r="411" spans="1:40" s="178" customFormat="1" ht="18.75" customHeight="1">
      <c r="A411" s="184"/>
      <c r="B411" s="371"/>
      <c r="C411" s="70" t="s">
        <v>673</v>
      </c>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372"/>
      <c r="AF411" s="372"/>
      <c r="AG411" s="372"/>
      <c r="AH411" s="372"/>
      <c r="AI411" s="372"/>
      <c r="AJ411" s="372"/>
      <c r="AK411" s="216"/>
      <c r="AL411" s="373"/>
      <c r="AM411" s="177"/>
      <c r="AN411" s="177"/>
    </row>
    <row r="412" spans="1:40" s="178" customFormat="1" ht="18.75" customHeight="1">
      <c r="A412" s="184"/>
      <c r="B412" s="371"/>
      <c r="C412" s="71" t="s">
        <v>669</v>
      </c>
      <c r="E412" s="78"/>
      <c r="F412" s="78"/>
      <c r="G412" s="78"/>
      <c r="H412" s="78"/>
      <c r="I412" s="78"/>
      <c r="J412" s="78"/>
      <c r="K412" s="78"/>
      <c r="L412" s="78"/>
      <c r="M412" s="78"/>
      <c r="N412" s="78"/>
      <c r="O412" s="78"/>
      <c r="P412" s="78"/>
      <c r="Q412" s="78"/>
      <c r="R412" s="78"/>
      <c r="S412" s="78"/>
      <c r="T412" s="78"/>
      <c r="U412" s="78"/>
      <c r="V412" s="78"/>
      <c r="W412" s="78"/>
      <c r="X412" s="78"/>
      <c r="Y412" s="403"/>
      <c r="Z412" s="403"/>
      <c r="AA412" s="403"/>
      <c r="AB412" s="403"/>
      <c r="AC412" s="403"/>
      <c r="AD412" s="78"/>
      <c r="AE412" s="372"/>
      <c r="AF412" s="403">
        <v>2427164270</v>
      </c>
      <c r="AG412" s="403"/>
      <c r="AH412" s="403"/>
      <c r="AI412" s="403"/>
      <c r="AJ412" s="403"/>
      <c r="AK412" s="216"/>
      <c r="AL412" s="373"/>
      <c r="AM412" s="177"/>
      <c r="AN412" s="177"/>
    </row>
    <row r="413" spans="1:40" s="178" customFormat="1" ht="18.75" customHeight="1">
      <c r="A413" s="184"/>
      <c r="B413" s="371"/>
      <c r="C413" s="71" t="s">
        <v>674</v>
      </c>
      <c r="E413" s="78"/>
      <c r="F413" s="78"/>
      <c r="G413" s="78"/>
      <c r="H413" s="78"/>
      <c r="I413" s="78"/>
      <c r="J413" s="78"/>
      <c r="K413" s="78"/>
      <c r="L413" s="78"/>
      <c r="M413" s="78"/>
      <c r="N413" s="78"/>
      <c r="O413" s="78"/>
      <c r="P413" s="78"/>
      <c r="Q413" s="78"/>
      <c r="R413" s="78"/>
      <c r="S413" s="78"/>
      <c r="T413" s="78"/>
      <c r="U413" s="78"/>
      <c r="V413" s="78"/>
      <c r="W413" s="78"/>
      <c r="X413" s="78"/>
      <c r="Y413" s="403">
        <v>10869000</v>
      </c>
      <c r="Z413" s="403"/>
      <c r="AA413" s="403"/>
      <c r="AB413" s="403"/>
      <c r="AC413" s="403"/>
      <c r="AD413" s="78"/>
      <c r="AE413" s="372"/>
      <c r="AF413" s="403">
        <v>10869000</v>
      </c>
      <c r="AG413" s="403"/>
      <c r="AH413" s="403"/>
      <c r="AI413" s="403"/>
      <c r="AJ413" s="403"/>
      <c r="AK413" s="216"/>
      <c r="AL413" s="373"/>
      <c r="AM413" s="177"/>
      <c r="AN413" s="177"/>
    </row>
    <row r="414" spans="1:40" s="178" customFormat="1" ht="18.75" customHeight="1">
      <c r="A414" s="184"/>
      <c r="B414" s="371"/>
      <c r="C414" s="71"/>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372"/>
      <c r="AF414" s="372"/>
      <c r="AG414" s="372"/>
      <c r="AH414" s="372"/>
      <c r="AI414" s="372"/>
      <c r="AJ414" s="372"/>
      <c r="AK414" s="216"/>
      <c r="AL414" s="373"/>
      <c r="AM414" s="177"/>
      <c r="AN414" s="177"/>
    </row>
    <row r="415" spans="1:40" s="178" customFormat="1" ht="18.75" customHeight="1">
      <c r="A415" s="184"/>
      <c r="B415" s="371"/>
      <c r="C415" s="70" t="s">
        <v>675</v>
      </c>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372"/>
      <c r="AF415" s="372"/>
      <c r="AG415" s="372"/>
      <c r="AH415" s="372"/>
      <c r="AI415" s="372"/>
      <c r="AJ415" s="372"/>
      <c r="AK415" s="216"/>
      <c r="AL415" s="373"/>
      <c r="AM415" s="177"/>
      <c r="AN415" s="177"/>
    </row>
    <row r="416" spans="1:40" s="178" customFormat="1" ht="18.75" customHeight="1">
      <c r="A416" s="184"/>
      <c r="B416" s="371"/>
      <c r="C416" s="71" t="s">
        <v>661</v>
      </c>
      <c r="E416" s="78"/>
      <c r="F416" s="78"/>
      <c r="G416" s="78"/>
      <c r="H416" s="78"/>
      <c r="I416" s="78"/>
      <c r="J416" s="78"/>
      <c r="K416" s="78"/>
      <c r="L416" s="78"/>
      <c r="M416" s="78"/>
      <c r="N416" s="78"/>
      <c r="O416" s="78"/>
      <c r="P416" s="78"/>
      <c r="Q416" s="78"/>
      <c r="R416" s="78"/>
      <c r="S416" s="78"/>
      <c r="T416" s="78"/>
      <c r="U416" s="78"/>
      <c r="V416" s="78"/>
      <c r="W416" s="78"/>
      <c r="X416" s="78"/>
      <c r="Y416" s="402">
        <v>6446423025</v>
      </c>
      <c r="Z416" s="402"/>
      <c r="AA416" s="402"/>
      <c r="AB416" s="402"/>
      <c r="AC416" s="402"/>
      <c r="AD416" s="78"/>
      <c r="AE416" s="372"/>
      <c r="AF416" s="402">
        <v>6763443933</v>
      </c>
      <c r="AG416" s="402"/>
      <c r="AH416" s="402"/>
      <c r="AI416" s="402"/>
      <c r="AJ416" s="402"/>
      <c r="AK416" s="216"/>
      <c r="AL416" s="373"/>
      <c r="AM416" s="177"/>
      <c r="AN416" s="177"/>
    </row>
    <row r="417" spans="1:40" s="178" customFormat="1" ht="18.75" customHeight="1">
      <c r="A417" s="184"/>
      <c r="B417" s="371"/>
      <c r="C417" s="71" t="s">
        <v>666</v>
      </c>
      <c r="E417" s="78"/>
      <c r="F417" s="78"/>
      <c r="G417" s="78"/>
      <c r="H417" s="78"/>
      <c r="I417" s="78"/>
      <c r="J417" s="78"/>
      <c r="K417" s="78"/>
      <c r="L417" s="78"/>
      <c r="M417" s="78"/>
      <c r="N417" s="78"/>
      <c r="O417" s="78"/>
      <c r="P417" s="78"/>
      <c r="Q417" s="78"/>
      <c r="R417" s="78"/>
      <c r="S417" s="78"/>
      <c r="T417" s="78"/>
      <c r="U417" s="78"/>
      <c r="V417" s="78"/>
      <c r="W417" s="78"/>
      <c r="X417" s="78"/>
      <c r="Y417" s="402">
        <v>822046082</v>
      </c>
      <c r="Z417" s="402"/>
      <c r="AA417" s="402"/>
      <c r="AB417" s="402"/>
      <c r="AC417" s="402"/>
      <c r="AD417" s="78"/>
      <c r="AE417" s="372"/>
      <c r="AF417" s="402">
        <v>662913500</v>
      </c>
      <c r="AG417" s="402"/>
      <c r="AH417" s="402"/>
      <c r="AI417" s="402"/>
      <c r="AJ417" s="402"/>
      <c r="AK417" s="216"/>
      <c r="AL417" s="373"/>
      <c r="AM417" s="177"/>
      <c r="AN417" s="177"/>
    </row>
    <row r="418" spans="1:40" s="178" customFormat="1" ht="18.75" customHeight="1">
      <c r="A418" s="184"/>
      <c r="B418" s="371"/>
      <c r="C418" s="71" t="s">
        <v>676</v>
      </c>
      <c r="E418" s="78"/>
      <c r="F418" s="78"/>
      <c r="G418" s="78"/>
      <c r="H418" s="78"/>
      <c r="I418" s="78"/>
      <c r="J418" s="78"/>
      <c r="K418" s="78"/>
      <c r="L418" s="78"/>
      <c r="M418" s="78"/>
      <c r="N418" s="78"/>
      <c r="O418" s="78"/>
      <c r="P418" s="78"/>
      <c r="Q418" s="78"/>
      <c r="R418" s="78"/>
      <c r="S418" s="78"/>
      <c r="T418" s="78"/>
      <c r="U418" s="78"/>
      <c r="V418" s="78"/>
      <c r="W418" s="78"/>
      <c r="X418" s="78"/>
      <c r="Y418" s="402">
        <v>79781088</v>
      </c>
      <c r="Z418" s="402"/>
      <c r="AA418" s="402"/>
      <c r="AB418" s="402"/>
      <c r="AC418" s="402"/>
      <c r="AD418" s="78"/>
      <c r="AE418" s="372"/>
      <c r="AF418" s="241"/>
      <c r="AG418" s="241"/>
      <c r="AH418" s="241"/>
      <c r="AI418" s="241"/>
      <c r="AJ418" s="241"/>
      <c r="AK418" s="216"/>
      <c r="AL418" s="373"/>
      <c r="AM418" s="177"/>
      <c r="AN418" s="177"/>
    </row>
    <row r="419" spans="1:40" s="178" customFormat="1" ht="18.75" customHeight="1">
      <c r="A419" s="184"/>
      <c r="B419" s="371"/>
      <c r="C419" s="71" t="s">
        <v>677</v>
      </c>
      <c r="E419" s="78"/>
      <c r="F419" s="78"/>
      <c r="G419" s="78"/>
      <c r="H419" s="78"/>
      <c r="I419" s="78"/>
      <c r="J419" s="78"/>
      <c r="K419" s="78"/>
      <c r="L419" s="78"/>
      <c r="M419" s="78"/>
      <c r="N419" s="78"/>
      <c r="O419" s="78"/>
      <c r="P419" s="78"/>
      <c r="Q419" s="78"/>
      <c r="R419" s="78"/>
      <c r="S419" s="78"/>
      <c r="T419" s="78"/>
      <c r="U419" s="78"/>
      <c r="V419" s="78"/>
      <c r="W419" s="78"/>
      <c r="X419" s="78"/>
      <c r="Y419" s="402">
        <v>1692700464</v>
      </c>
      <c r="Z419" s="402"/>
      <c r="AA419" s="402"/>
      <c r="AB419" s="402"/>
      <c r="AC419" s="402"/>
      <c r="AD419" s="78"/>
      <c r="AE419" s="372"/>
      <c r="AF419" s="402">
        <v>1260000000</v>
      </c>
      <c r="AG419" s="402"/>
      <c r="AH419" s="402"/>
      <c r="AI419" s="402"/>
      <c r="AJ419" s="402"/>
      <c r="AK419" s="216"/>
      <c r="AL419" s="373"/>
      <c r="AM419" s="177"/>
      <c r="AN419" s="177"/>
    </row>
    <row r="420" spans="1:40" s="178" customFormat="1" ht="18.75" customHeight="1">
      <c r="A420" s="184"/>
      <c r="B420" s="371"/>
      <c r="C420" s="71" t="s">
        <v>678</v>
      </c>
      <c r="E420" s="78"/>
      <c r="F420" s="78"/>
      <c r="G420" s="78"/>
      <c r="H420" s="78"/>
      <c r="I420" s="78"/>
      <c r="J420" s="78"/>
      <c r="K420" s="78"/>
      <c r="L420" s="78"/>
      <c r="M420" s="78"/>
      <c r="N420" s="78"/>
      <c r="O420" s="78"/>
      <c r="P420" s="78"/>
      <c r="Q420" s="78"/>
      <c r="R420" s="78"/>
      <c r="S420" s="78"/>
      <c r="T420" s="78"/>
      <c r="U420" s="78"/>
      <c r="V420" s="78"/>
      <c r="W420" s="78"/>
      <c r="X420" s="78"/>
      <c r="Y420" s="402">
        <v>246621112</v>
      </c>
      <c r="Z420" s="402"/>
      <c r="AA420" s="402"/>
      <c r="AB420" s="402"/>
      <c r="AC420" s="402"/>
      <c r="AD420" s="78"/>
      <c r="AE420" s="372"/>
      <c r="AF420" s="402">
        <v>201279284</v>
      </c>
      <c r="AG420" s="402"/>
      <c r="AH420" s="402"/>
      <c r="AI420" s="402"/>
      <c r="AJ420" s="402"/>
      <c r="AK420" s="216"/>
      <c r="AL420" s="373"/>
      <c r="AM420" s="177"/>
      <c r="AN420" s="177"/>
    </row>
    <row r="421" spans="1:40" s="178" customFormat="1" ht="18.75" customHeight="1">
      <c r="A421" s="184"/>
      <c r="B421" s="371"/>
      <c r="C421" s="71" t="s">
        <v>679</v>
      </c>
      <c r="E421" s="78"/>
      <c r="F421" s="78"/>
      <c r="G421" s="78"/>
      <c r="H421" s="78"/>
      <c r="I421" s="78"/>
      <c r="J421" s="78"/>
      <c r="K421" s="78"/>
      <c r="L421" s="78"/>
      <c r="M421" s="78"/>
      <c r="N421" s="78"/>
      <c r="O421" s="78"/>
      <c r="P421" s="78"/>
      <c r="Q421" s="78"/>
      <c r="R421" s="78"/>
      <c r="S421" s="78"/>
      <c r="T421" s="78"/>
      <c r="U421" s="78"/>
      <c r="V421" s="78"/>
      <c r="W421" s="78"/>
      <c r="X421" s="78"/>
      <c r="Y421" s="402"/>
      <c r="Z421" s="402"/>
      <c r="AA421" s="402"/>
      <c r="AB421" s="402"/>
      <c r="AC421" s="402"/>
      <c r="AD421" s="78"/>
      <c r="AE421" s="372"/>
      <c r="AF421" s="402">
        <v>64509161</v>
      </c>
      <c r="AG421" s="402"/>
      <c r="AH421" s="402"/>
      <c r="AI421" s="402"/>
      <c r="AJ421" s="402"/>
      <c r="AK421" s="216"/>
      <c r="AL421" s="373"/>
      <c r="AM421" s="177"/>
      <c r="AN421" s="177"/>
    </row>
    <row r="422" spans="1:40" s="178" customFormat="1" ht="18.75" customHeight="1">
      <c r="A422" s="184"/>
      <c r="B422" s="371"/>
      <c r="C422" s="71"/>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372"/>
      <c r="AF422" s="372"/>
      <c r="AG422" s="372"/>
      <c r="AH422" s="372"/>
      <c r="AI422" s="372"/>
      <c r="AJ422" s="372"/>
      <c r="AK422" s="216"/>
      <c r="AL422" s="373"/>
      <c r="AM422" s="177"/>
      <c r="AN422" s="177"/>
    </row>
    <row r="423" spans="1:40" s="178" customFormat="1" ht="18.75" customHeight="1">
      <c r="A423" s="184"/>
      <c r="B423" s="371"/>
      <c r="C423" s="70" t="s">
        <v>680</v>
      </c>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372"/>
      <c r="AF423" s="372"/>
      <c r="AG423" s="372"/>
      <c r="AH423" s="372"/>
      <c r="AI423" s="372"/>
      <c r="AJ423" s="372"/>
      <c r="AK423" s="216"/>
      <c r="AL423" s="373"/>
      <c r="AM423" s="177"/>
      <c r="AN423" s="177"/>
    </row>
    <row r="424" spans="1:40" s="178" customFormat="1" ht="18.75" customHeight="1">
      <c r="A424" s="184"/>
      <c r="B424" s="371"/>
      <c r="C424" s="71" t="s">
        <v>681</v>
      </c>
      <c r="E424" s="78"/>
      <c r="F424" s="78"/>
      <c r="G424" s="78"/>
      <c r="H424" s="78"/>
      <c r="I424" s="78"/>
      <c r="J424" s="78"/>
      <c r="K424" s="78"/>
      <c r="L424" s="78"/>
      <c r="M424" s="78"/>
      <c r="N424" s="78"/>
      <c r="O424" s="78"/>
      <c r="P424" s="78"/>
      <c r="Q424" s="78"/>
      <c r="R424" s="78"/>
      <c r="S424" s="78"/>
      <c r="T424" s="78"/>
      <c r="U424" s="78"/>
      <c r="V424" s="78"/>
      <c r="W424" s="78"/>
      <c r="X424" s="78"/>
      <c r="Y424" s="402">
        <v>4977371864</v>
      </c>
      <c r="Z424" s="402"/>
      <c r="AA424" s="402"/>
      <c r="AB424" s="402"/>
      <c r="AC424" s="402"/>
      <c r="AD424" s="78"/>
      <c r="AE424" s="78"/>
      <c r="AF424" s="402">
        <v>4572929050</v>
      </c>
      <c r="AG424" s="402"/>
      <c r="AH424" s="402"/>
      <c r="AI424" s="402"/>
      <c r="AJ424" s="402"/>
      <c r="AK424" s="216"/>
      <c r="AL424" s="373"/>
      <c r="AM424" s="177"/>
      <c r="AN424" s="177"/>
    </row>
    <row r="425" spans="1:40" s="178" customFormat="1" ht="18.75" customHeight="1">
      <c r="A425" s="184"/>
      <c r="B425" s="371"/>
      <c r="C425" s="71" t="s">
        <v>682</v>
      </c>
      <c r="E425" s="78"/>
      <c r="F425" s="78"/>
      <c r="G425" s="78"/>
      <c r="H425" s="78"/>
      <c r="I425" s="78"/>
      <c r="J425" s="78"/>
      <c r="K425" s="78"/>
      <c r="L425" s="78"/>
      <c r="M425" s="78"/>
      <c r="N425" s="78"/>
      <c r="O425" s="78"/>
      <c r="P425" s="78"/>
      <c r="Q425" s="78"/>
      <c r="R425" s="78"/>
      <c r="S425" s="78"/>
      <c r="T425" s="78"/>
      <c r="U425" s="78"/>
      <c r="V425" s="78"/>
      <c r="W425" s="78"/>
      <c r="X425" s="78"/>
      <c r="Y425" s="402">
        <v>70000000000</v>
      </c>
      <c r="Z425" s="402"/>
      <c r="AA425" s="402"/>
      <c r="AB425" s="402"/>
      <c r="AC425" s="402"/>
      <c r="AD425" s="78"/>
      <c r="AE425" s="78"/>
      <c r="AF425" s="402">
        <v>20000000000</v>
      </c>
      <c r="AG425" s="402"/>
      <c r="AH425" s="402"/>
      <c r="AI425" s="402"/>
      <c r="AJ425" s="402"/>
      <c r="AK425" s="216"/>
      <c r="AL425" s="373"/>
      <c r="AM425" s="177"/>
      <c r="AN425" s="177"/>
    </row>
    <row r="426" spans="1:40" s="178" customFormat="1" ht="18.75" customHeight="1">
      <c r="A426" s="184"/>
      <c r="B426" s="371"/>
      <c r="C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372"/>
      <c r="AF426" s="372"/>
      <c r="AG426" s="372"/>
      <c r="AH426" s="372"/>
      <c r="AI426" s="372"/>
      <c r="AJ426" s="372"/>
      <c r="AK426" s="216"/>
      <c r="AL426" s="373"/>
      <c r="AM426" s="177"/>
      <c r="AN426" s="177"/>
    </row>
    <row r="427" spans="1:40" s="63" customFormat="1" ht="22.5" customHeight="1">
      <c r="A427" s="68" t="s">
        <v>683</v>
      </c>
      <c r="B427" s="69" t="s">
        <v>354</v>
      </c>
      <c r="C427" s="70" t="s">
        <v>684</v>
      </c>
      <c r="D427" s="71"/>
      <c r="E427" s="71"/>
      <c r="F427" s="71"/>
      <c r="G427" s="71"/>
      <c r="H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3"/>
      <c r="AL427" s="74"/>
      <c r="AM427" s="62"/>
      <c r="AN427" s="62"/>
    </row>
    <row r="428" spans="1:40" s="63" customFormat="1" ht="22.5" customHeight="1">
      <c r="A428" s="273"/>
      <c r="B428" s="274"/>
      <c r="C428" s="71" t="s">
        <v>685</v>
      </c>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3"/>
      <c r="AL428" s="74"/>
      <c r="AM428" s="62"/>
      <c r="AN428" s="62"/>
    </row>
    <row r="429" spans="1:40" s="63" customFormat="1" ht="18.75" customHeight="1" hidden="1">
      <c r="A429" s="273" t="s">
        <v>686</v>
      </c>
      <c r="B429" s="274" t="s">
        <v>354</v>
      </c>
      <c r="C429" s="71" t="s">
        <v>687</v>
      </c>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3"/>
      <c r="AL429" s="74"/>
      <c r="AM429" s="62"/>
      <c r="AN429" s="62"/>
    </row>
    <row r="430" spans="1:40" s="63" customFormat="1" ht="18.75" customHeight="1" hidden="1">
      <c r="A430" s="68" t="s">
        <v>688</v>
      </c>
      <c r="B430" s="69" t="s">
        <v>354</v>
      </c>
      <c r="C430" s="70" t="s">
        <v>689</v>
      </c>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3"/>
      <c r="AL430" s="74"/>
      <c r="AM430" s="62"/>
      <c r="AN430" s="62"/>
    </row>
    <row r="431" spans="1:40" s="63" customFormat="1" ht="16.5" customHeight="1">
      <c r="A431" s="273"/>
      <c r="B431" s="274"/>
      <c r="C431" s="375"/>
      <c r="D431" s="250"/>
      <c r="E431" s="250"/>
      <c r="F431" s="250"/>
      <c r="G431" s="250"/>
      <c r="H431" s="250"/>
      <c r="I431" s="250"/>
      <c r="J431" s="250"/>
      <c r="K431" s="250"/>
      <c r="L431" s="250"/>
      <c r="M431" s="250"/>
      <c r="N431" s="250"/>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c r="AK431" s="73"/>
      <c r="AL431" s="74"/>
      <c r="AM431" s="62"/>
      <c r="AN431" s="62"/>
    </row>
    <row r="432" spans="1:40" s="86" customFormat="1" ht="16.5" customHeight="1">
      <c r="A432" s="80"/>
      <c r="B432" s="81"/>
      <c r="C432" s="71"/>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401" t="s">
        <v>690</v>
      </c>
      <c r="Z432" s="401"/>
      <c r="AA432" s="401"/>
      <c r="AB432" s="401"/>
      <c r="AC432" s="401"/>
      <c r="AD432" s="401"/>
      <c r="AE432" s="401"/>
      <c r="AF432" s="401"/>
      <c r="AG432" s="401"/>
      <c r="AH432" s="401"/>
      <c r="AI432" s="401"/>
      <c r="AJ432" s="401"/>
      <c r="AK432" s="83"/>
      <c r="AL432" s="103"/>
      <c r="AM432" s="85"/>
      <c r="AN432" s="85"/>
    </row>
    <row r="433" spans="1:40" s="96" customFormat="1" ht="18.75" customHeight="1">
      <c r="A433" s="80"/>
      <c r="B433" s="81"/>
      <c r="C433" s="91"/>
      <c r="D433" s="151" t="s">
        <v>691</v>
      </c>
      <c r="E433" s="151"/>
      <c r="F433" s="151"/>
      <c r="G433" s="151"/>
      <c r="H433" s="151"/>
      <c r="I433" s="151"/>
      <c r="J433" s="151"/>
      <c r="K433" s="91"/>
      <c r="L433" s="91"/>
      <c r="M433" s="91"/>
      <c r="N433" s="91"/>
      <c r="O433" s="91"/>
      <c r="P433" s="91"/>
      <c r="Q433" s="91"/>
      <c r="R433" s="81" t="s">
        <v>692</v>
      </c>
      <c r="S433" s="81"/>
      <c r="T433" s="81"/>
      <c r="U433" s="81"/>
      <c r="V433" s="81"/>
      <c r="W433" s="81"/>
      <c r="X433" s="91"/>
      <c r="Y433" s="91"/>
      <c r="Z433" s="91"/>
      <c r="AA433" s="151" t="s">
        <v>696</v>
      </c>
      <c r="AB433" s="151"/>
      <c r="AC433" s="151"/>
      <c r="AD433" s="151"/>
      <c r="AE433" s="151"/>
      <c r="AF433" s="151"/>
      <c r="AG433" s="151"/>
      <c r="AH433" s="151"/>
      <c r="AI433" s="151"/>
      <c r="AJ433" s="151"/>
      <c r="AK433" s="93"/>
      <c r="AL433" s="94"/>
      <c r="AM433" s="95"/>
      <c r="AN433" s="95"/>
    </row>
    <row r="434" spans="1:40" s="86" customFormat="1" ht="24" customHeight="1">
      <c r="A434" s="80"/>
      <c r="B434" s="81"/>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83"/>
      <c r="AL434" s="103"/>
      <c r="AM434" s="85"/>
      <c r="AN434" s="85"/>
    </row>
    <row r="435" spans="1:40" s="86" customFormat="1" ht="18" customHeight="1">
      <c r="A435" s="80"/>
      <c r="B435" s="81"/>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401" t="s">
        <v>698</v>
      </c>
      <c r="AB435" s="401"/>
      <c r="AC435" s="401"/>
      <c r="AD435" s="401"/>
      <c r="AE435" s="401"/>
      <c r="AF435" s="401"/>
      <c r="AG435" s="401"/>
      <c r="AH435" s="401"/>
      <c r="AI435" s="401"/>
      <c r="AJ435" s="401"/>
      <c r="AK435" s="83"/>
      <c r="AL435" s="103"/>
      <c r="AM435" s="85"/>
      <c r="AN435" s="85"/>
    </row>
    <row r="436" spans="1:40" s="86" customFormat="1" ht="15">
      <c r="A436" s="376"/>
      <c r="B436" s="377"/>
      <c r="R436" s="128"/>
      <c r="S436" s="128"/>
      <c r="T436" s="128"/>
      <c r="U436" s="128"/>
      <c r="V436" s="128"/>
      <c r="W436" s="128"/>
      <c r="AL436" s="378"/>
      <c r="AM436" s="85"/>
      <c r="AN436" s="85"/>
    </row>
    <row r="437" spans="1:40" s="86" customFormat="1" ht="15">
      <c r="A437" s="376"/>
      <c r="B437" s="377"/>
      <c r="R437" s="128"/>
      <c r="S437" s="128"/>
      <c r="T437" s="128"/>
      <c r="U437" s="128"/>
      <c r="V437" s="128"/>
      <c r="W437" s="128"/>
      <c r="AL437" s="378"/>
      <c r="AM437" s="85"/>
      <c r="AN437" s="85"/>
    </row>
    <row r="438" spans="1:40" s="96" customFormat="1" ht="18.75" customHeight="1">
      <c r="A438" s="379"/>
      <c r="B438" s="350"/>
      <c r="D438" s="150" t="s">
        <v>693</v>
      </c>
      <c r="E438" s="150"/>
      <c r="F438" s="150"/>
      <c r="G438" s="150"/>
      <c r="H438" s="150"/>
      <c r="I438" s="150"/>
      <c r="J438" s="150"/>
      <c r="R438" s="350" t="s">
        <v>694</v>
      </c>
      <c r="S438" s="350"/>
      <c r="T438" s="350"/>
      <c r="U438" s="350"/>
      <c r="V438" s="350"/>
      <c r="W438" s="350"/>
      <c r="AA438" s="150" t="s">
        <v>697</v>
      </c>
      <c r="AB438" s="150"/>
      <c r="AC438" s="150"/>
      <c r="AD438" s="150"/>
      <c r="AE438" s="150"/>
      <c r="AF438" s="150"/>
      <c r="AG438" s="150"/>
      <c r="AH438" s="150"/>
      <c r="AI438" s="150"/>
      <c r="AJ438" s="150"/>
      <c r="AL438" s="380"/>
      <c r="AM438" s="95"/>
      <c r="AN438" s="95"/>
    </row>
    <row r="439" spans="1:40" s="86" customFormat="1" ht="15">
      <c r="A439" s="376"/>
      <c r="B439" s="377"/>
      <c r="AL439" s="378"/>
      <c r="AM439" s="85"/>
      <c r="AN439" s="85"/>
    </row>
  </sheetData>
  <mergeCells count="766">
    <mergeCell ref="Y418:AC418"/>
    <mergeCell ref="AF383:AJ383"/>
    <mergeCell ref="X318:AC318"/>
    <mergeCell ref="X307:AC307"/>
    <mergeCell ref="X327:AC327"/>
    <mergeCell ref="X321:AC321"/>
    <mergeCell ref="X319:AC319"/>
    <mergeCell ref="AE315:AJ315"/>
    <mergeCell ref="AE337:AJ337"/>
    <mergeCell ref="AE330:AJ330"/>
    <mergeCell ref="X156:AC156"/>
    <mergeCell ref="X314:AC314"/>
    <mergeCell ref="X310:AC310"/>
    <mergeCell ref="X308:AC308"/>
    <mergeCell ref="X309:AC309"/>
    <mergeCell ref="X181:AC181"/>
    <mergeCell ref="X184:AC184"/>
    <mergeCell ref="X166:AC166"/>
    <mergeCell ref="Y169:AC169"/>
    <mergeCell ref="X175:AC175"/>
    <mergeCell ref="AE161:AJ161"/>
    <mergeCell ref="AE160:AJ160"/>
    <mergeCell ref="AE168:AJ168"/>
    <mergeCell ref="AE170:AJ170"/>
    <mergeCell ref="AE171:AJ171"/>
    <mergeCell ref="AF169:AJ169"/>
    <mergeCell ref="AE166:AJ166"/>
    <mergeCell ref="AE167:AJ167"/>
    <mergeCell ref="C346:U346"/>
    <mergeCell ref="X157:AC157"/>
    <mergeCell ref="X158:AC158"/>
    <mergeCell ref="X167:AC167"/>
    <mergeCell ref="X170:AC170"/>
    <mergeCell ref="X174:AC174"/>
    <mergeCell ref="X173:AC173"/>
    <mergeCell ref="X179:AC179"/>
    <mergeCell ref="X185:AC185"/>
    <mergeCell ref="C183:AJ183"/>
    <mergeCell ref="X155:AC155"/>
    <mergeCell ref="C133:AJ133"/>
    <mergeCell ref="C153:AJ153"/>
    <mergeCell ref="AF141:AJ141"/>
    <mergeCell ref="X139:AC139"/>
    <mergeCell ref="X140:AC140"/>
    <mergeCell ref="Y146:AC146"/>
    <mergeCell ref="Y148:AC148"/>
    <mergeCell ref="Y150:AC150"/>
    <mergeCell ref="X142:AC142"/>
    <mergeCell ref="AF150:AJ150"/>
    <mergeCell ref="AE165:AJ165"/>
    <mergeCell ref="AE158:AJ158"/>
    <mergeCell ref="AE163:AJ163"/>
    <mergeCell ref="AE162:AJ162"/>
    <mergeCell ref="AE164:AJ164"/>
    <mergeCell ref="AE159:AJ159"/>
    <mergeCell ref="AE155:AJ155"/>
    <mergeCell ref="AE156:AJ156"/>
    <mergeCell ref="AE157:AJ157"/>
    <mergeCell ref="X168:AC168"/>
    <mergeCell ref="X178:AC178"/>
    <mergeCell ref="X177:AC177"/>
    <mergeCell ref="X176:AC176"/>
    <mergeCell ref="X172:AC172"/>
    <mergeCell ref="AE174:AJ174"/>
    <mergeCell ref="AE178:AJ178"/>
    <mergeCell ref="Y189:AC189"/>
    <mergeCell ref="AE181:AJ181"/>
    <mergeCell ref="AE186:AJ186"/>
    <mergeCell ref="X186:AC186"/>
    <mergeCell ref="AE182:AJ182"/>
    <mergeCell ref="AE179:AJ179"/>
    <mergeCell ref="X195:AC195"/>
    <mergeCell ref="X211:AC211"/>
    <mergeCell ref="Y180:AC180"/>
    <mergeCell ref="AE175:AJ175"/>
    <mergeCell ref="X192:AC192"/>
    <mergeCell ref="X190:AC190"/>
    <mergeCell ref="X191:AC191"/>
    <mergeCell ref="Y198:AC198"/>
    <mergeCell ref="AE176:AJ176"/>
    <mergeCell ref="X182:AC182"/>
    <mergeCell ref="AE216:AJ216"/>
    <mergeCell ref="X159:AC159"/>
    <mergeCell ref="X165:AC165"/>
    <mergeCell ref="X164:AC164"/>
    <mergeCell ref="X163:AC163"/>
    <mergeCell ref="X161:AC161"/>
    <mergeCell ref="X160:AC160"/>
    <mergeCell ref="X162:AC162"/>
    <mergeCell ref="AF172:AK172"/>
    <mergeCell ref="X171:AC171"/>
    <mergeCell ref="Y285:AC285"/>
    <mergeCell ref="AE193:AJ193"/>
    <mergeCell ref="AE194:AJ194"/>
    <mergeCell ref="AE195:AJ195"/>
    <mergeCell ref="X221:AC221"/>
    <mergeCell ref="X209:AC209"/>
    <mergeCell ref="X194:AC194"/>
    <mergeCell ref="AE211:AJ211"/>
    <mergeCell ref="X217:AC217"/>
    <mergeCell ref="AE220:AJ220"/>
    <mergeCell ref="AE283:AJ283"/>
    <mergeCell ref="AE284:AJ284"/>
    <mergeCell ref="AE246:AJ246"/>
    <mergeCell ref="AE281:AK281"/>
    <mergeCell ref="AE239:AJ239"/>
    <mergeCell ref="X242:AC242"/>
    <mergeCell ref="AE245:AJ245"/>
    <mergeCell ref="X244:AC244"/>
    <mergeCell ref="X220:AC220"/>
    <mergeCell ref="Y231:AC231"/>
    <mergeCell ref="X240:AC240"/>
    <mergeCell ref="X238:AC238"/>
    <mergeCell ref="Y229:AC229"/>
    <mergeCell ref="Y230:AC230"/>
    <mergeCell ref="X237:AC237"/>
    <mergeCell ref="X236:AC236"/>
    <mergeCell ref="X239:AC239"/>
    <mergeCell ref="X225:AC225"/>
    <mergeCell ref="C340:U340"/>
    <mergeCell ref="C339:U339"/>
    <mergeCell ref="Y250:AC250"/>
    <mergeCell ref="X313:AC313"/>
    <mergeCell ref="C250:V250"/>
    <mergeCell ref="X325:AC325"/>
    <mergeCell ref="X326:AC326"/>
    <mergeCell ref="X306:AC306"/>
    <mergeCell ref="X295:AC295"/>
    <mergeCell ref="X292:AC292"/>
    <mergeCell ref="X21:AC21"/>
    <mergeCell ref="AE137:AJ137"/>
    <mergeCell ref="AE131:AJ131"/>
    <mergeCell ref="AE130:AJ130"/>
    <mergeCell ref="X131:AC131"/>
    <mergeCell ref="X130:AC130"/>
    <mergeCell ref="X129:AC129"/>
    <mergeCell ref="AE37:AJ37"/>
    <mergeCell ref="AE61:AJ61"/>
    <mergeCell ref="AE57:AJ57"/>
    <mergeCell ref="X8:AC8"/>
    <mergeCell ref="AB95:AH95"/>
    <mergeCell ref="AE8:AJ8"/>
    <mergeCell ref="AG93:AK93"/>
    <mergeCell ref="AE10:AJ10"/>
    <mergeCell ref="AE46:AJ46"/>
    <mergeCell ref="X28:AC28"/>
    <mergeCell ref="AE28:AJ28"/>
    <mergeCell ref="AE11:AJ11"/>
    <mergeCell ref="AE12:AJ12"/>
    <mergeCell ref="C13:AJ13"/>
    <mergeCell ref="X16:AC16"/>
    <mergeCell ref="AE15:AJ15"/>
    <mergeCell ref="X15:AC15"/>
    <mergeCell ref="L111:P111"/>
    <mergeCell ref="L112:P112"/>
    <mergeCell ref="Q112:U112"/>
    <mergeCell ref="AE17:AJ17"/>
    <mergeCell ref="X17:AC17"/>
    <mergeCell ref="X19:AC19"/>
    <mergeCell ref="AE18:AJ18"/>
    <mergeCell ref="AA104:AE104"/>
    <mergeCell ref="AE21:AJ21"/>
    <mergeCell ref="L110:P110"/>
    <mergeCell ref="L113:P113"/>
    <mergeCell ref="L114:P114"/>
    <mergeCell ref="Q114:U114"/>
    <mergeCell ref="AA115:AE115"/>
    <mergeCell ref="AA113:AE113"/>
    <mergeCell ref="Q113:U113"/>
    <mergeCell ref="V113:Z113"/>
    <mergeCell ref="V114:Z114"/>
    <mergeCell ref="L115:P115"/>
    <mergeCell ref="AE9:AJ9"/>
    <mergeCell ref="X210:AC210"/>
    <mergeCell ref="AE210:AJ210"/>
    <mergeCell ref="X53:AC53"/>
    <mergeCell ref="AE53:AJ53"/>
    <mergeCell ref="X46:AC46"/>
    <mergeCell ref="AF102:AJ103"/>
    <mergeCell ref="V108:Z108"/>
    <mergeCell ref="AE16:AJ16"/>
    <mergeCell ref="V106:Z106"/>
    <mergeCell ref="AE60:AJ60"/>
    <mergeCell ref="X61:AC61"/>
    <mergeCell ref="X60:AC60"/>
    <mergeCell ref="X58:AC58"/>
    <mergeCell ref="AE59:AJ59"/>
    <mergeCell ref="X59:AC59"/>
    <mergeCell ref="X54:AC54"/>
    <mergeCell ref="AE55:AJ55"/>
    <mergeCell ref="X56:AC56"/>
    <mergeCell ref="AE54:AJ54"/>
    <mergeCell ref="AE26:AJ26"/>
    <mergeCell ref="X36:AC36"/>
    <mergeCell ref="AE30:AJ30"/>
    <mergeCell ref="AE29:AJ29"/>
    <mergeCell ref="AE32:AJ32"/>
    <mergeCell ref="AF31:AJ31"/>
    <mergeCell ref="AE33:AJ33"/>
    <mergeCell ref="AE34:AJ34"/>
    <mergeCell ref="AE35:AJ35"/>
    <mergeCell ref="X34:AC34"/>
    <mergeCell ref="AE36:AJ36"/>
    <mergeCell ref="X29:AC29"/>
    <mergeCell ref="AE39:AJ39"/>
    <mergeCell ref="X51:AC51"/>
    <mergeCell ref="AE38:AJ38"/>
    <mergeCell ref="AE51:AJ51"/>
    <mergeCell ref="X50:AC50"/>
    <mergeCell ref="AF49:AJ49"/>
    <mergeCell ref="X18:AC18"/>
    <mergeCell ref="AE58:AJ58"/>
    <mergeCell ref="AE56:AJ56"/>
    <mergeCell ref="X55:AC55"/>
    <mergeCell ref="AE22:AJ22"/>
    <mergeCell ref="X22:AC22"/>
    <mergeCell ref="X57:AC57"/>
    <mergeCell ref="AE23:AJ23"/>
    <mergeCell ref="X23:AC23"/>
    <mergeCell ref="X25:AC25"/>
    <mergeCell ref="X62:AC62"/>
    <mergeCell ref="Y69:AB69"/>
    <mergeCell ref="Y68:AB68"/>
    <mergeCell ref="K71:N71"/>
    <mergeCell ref="Y67:AB67"/>
    <mergeCell ref="AC67:AF67"/>
    <mergeCell ref="AE62:AJ62"/>
    <mergeCell ref="K72:N72"/>
    <mergeCell ref="K75:N75"/>
    <mergeCell ref="Y75:AB75"/>
    <mergeCell ref="O71:S71"/>
    <mergeCell ref="T75:X75"/>
    <mergeCell ref="O75:S75"/>
    <mergeCell ref="T71:X71"/>
    <mergeCell ref="Y71:AB71"/>
    <mergeCell ref="K74:N74"/>
    <mergeCell ref="O72:S72"/>
    <mergeCell ref="C67:H69"/>
    <mergeCell ref="K68:N68"/>
    <mergeCell ref="K69:N69"/>
    <mergeCell ref="O68:S68"/>
    <mergeCell ref="O69:S69"/>
    <mergeCell ref="K67:N67"/>
    <mergeCell ref="O67:S67"/>
    <mergeCell ref="T73:X73"/>
    <mergeCell ref="T74:X74"/>
    <mergeCell ref="T76:X76"/>
    <mergeCell ref="T77:X77"/>
    <mergeCell ref="K73:N73"/>
    <mergeCell ref="O73:S73"/>
    <mergeCell ref="O74:S74"/>
    <mergeCell ref="O78:S78"/>
    <mergeCell ref="K76:N76"/>
    <mergeCell ref="K77:N77"/>
    <mergeCell ref="O76:S76"/>
    <mergeCell ref="O77:S77"/>
    <mergeCell ref="T78:W78"/>
    <mergeCell ref="K81:N81"/>
    <mergeCell ref="O81:S81"/>
    <mergeCell ref="K78:N78"/>
    <mergeCell ref="O79:S79"/>
    <mergeCell ref="K79:N79"/>
    <mergeCell ref="T81:X81"/>
    <mergeCell ref="L106:P106"/>
    <mergeCell ref="Q106:U106"/>
    <mergeCell ref="L105:P105"/>
    <mergeCell ref="Q105:U105"/>
    <mergeCell ref="L107:P107"/>
    <mergeCell ref="Q110:U110"/>
    <mergeCell ref="Q115:U115"/>
    <mergeCell ref="V115:Z115"/>
    <mergeCell ref="Q107:U107"/>
    <mergeCell ref="L109:P109"/>
    <mergeCell ref="Q109:U109"/>
    <mergeCell ref="Q108:U108"/>
    <mergeCell ref="L108:P108"/>
    <mergeCell ref="V112:Z112"/>
    <mergeCell ref="L116:P116"/>
    <mergeCell ref="L119:P119"/>
    <mergeCell ref="L118:P118"/>
    <mergeCell ref="Q118:U118"/>
    <mergeCell ref="Q117:U117"/>
    <mergeCell ref="Q116:U116"/>
    <mergeCell ref="L120:P120"/>
    <mergeCell ref="Q120:U120"/>
    <mergeCell ref="L117:P117"/>
    <mergeCell ref="AE138:AJ138"/>
    <mergeCell ref="AA117:AE117"/>
    <mergeCell ref="L123:P123"/>
    <mergeCell ref="Q123:U123"/>
    <mergeCell ref="V123:Z123"/>
    <mergeCell ref="AA123:AE123"/>
    <mergeCell ref="AE128:AJ128"/>
    <mergeCell ref="AE177:AJ177"/>
    <mergeCell ref="L121:P121"/>
    <mergeCell ref="Q121:U121"/>
    <mergeCell ref="V121:Z121"/>
    <mergeCell ref="L122:P122"/>
    <mergeCell ref="Q122:U122"/>
    <mergeCell ref="V122:Z122"/>
    <mergeCell ref="X137:AC137"/>
    <mergeCell ref="X138:AC138"/>
    <mergeCell ref="AE173:AJ173"/>
    <mergeCell ref="AF180:AJ180"/>
    <mergeCell ref="AE292:AJ292"/>
    <mergeCell ref="AE217:AJ217"/>
    <mergeCell ref="AF215:AJ215"/>
    <mergeCell ref="AE191:AJ191"/>
    <mergeCell ref="AE184:AJ184"/>
    <mergeCell ref="AF189:AJ189"/>
    <mergeCell ref="AE289:AJ289"/>
    <mergeCell ref="AE290:AJ290"/>
    <mergeCell ref="AE288:AJ288"/>
    <mergeCell ref="B202:AJ202"/>
    <mergeCell ref="X208:AC208"/>
    <mergeCell ref="AE209:AJ209"/>
    <mergeCell ref="AE208:AJ208"/>
    <mergeCell ref="AE190:AJ190"/>
    <mergeCell ref="X193:AC193"/>
    <mergeCell ref="X218:AC218"/>
    <mergeCell ref="AF196:AJ196"/>
    <mergeCell ref="AE192:AJ192"/>
    <mergeCell ref="X216:AC216"/>
    <mergeCell ref="AE218:AJ218"/>
    <mergeCell ref="X215:AC215"/>
    <mergeCell ref="B201:AJ201"/>
    <mergeCell ref="B200:AJ200"/>
    <mergeCell ref="AE314:AJ314"/>
    <mergeCell ref="AE305:AJ305"/>
    <mergeCell ref="AE306:AJ306"/>
    <mergeCell ref="AE308:AJ308"/>
    <mergeCell ref="AE310:AJ310"/>
    <mergeCell ref="AE307:AJ307"/>
    <mergeCell ref="AE313:AK313"/>
    <mergeCell ref="AE311:AJ311"/>
    <mergeCell ref="AE312:AJ312"/>
    <mergeCell ref="AE309:AJ309"/>
    <mergeCell ref="AF116:AJ116"/>
    <mergeCell ref="AF117:AJ117"/>
    <mergeCell ref="AF118:AJ118"/>
    <mergeCell ref="AF115:AJ115"/>
    <mergeCell ref="AF123:AJ123"/>
    <mergeCell ref="AA120:AE120"/>
    <mergeCell ref="AE127:AJ127"/>
    <mergeCell ref="AF124:AJ124"/>
    <mergeCell ref="X127:AC127"/>
    <mergeCell ref="V120:Z120"/>
    <mergeCell ref="AF120:AJ120"/>
    <mergeCell ref="AA122:AE122"/>
    <mergeCell ref="AF121:AJ121"/>
    <mergeCell ref="AE304:AK304"/>
    <mergeCell ref="X305:AC305"/>
    <mergeCell ref="X301:AC301"/>
    <mergeCell ref="AE129:AJ129"/>
    <mergeCell ref="AE291:AJ291"/>
    <mergeCell ref="AE299:AJ299"/>
    <mergeCell ref="AE295:AJ295"/>
    <mergeCell ref="AF226:AJ226"/>
    <mergeCell ref="AF149:AJ149"/>
    <mergeCell ref="AF148:AJ148"/>
    <mergeCell ref="X226:AC226"/>
    <mergeCell ref="AE298:AJ298"/>
    <mergeCell ref="AE297:AJ297"/>
    <mergeCell ref="AF300:AJ300"/>
    <mergeCell ref="X299:AC299"/>
    <mergeCell ref="X298:AC298"/>
    <mergeCell ref="X297:AC297"/>
    <mergeCell ref="AE294:AJ294"/>
    <mergeCell ref="AE293:AJ293"/>
    <mergeCell ref="X241:AC241"/>
    <mergeCell ref="X289:AC289"/>
    <mergeCell ref="X288:AC288"/>
    <mergeCell ref="AE286:AJ286"/>
    <mergeCell ref="X222:AC222"/>
    <mergeCell ref="X223:AC223"/>
    <mergeCell ref="X224:AC224"/>
    <mergeCell ref="AE238:AJ238"/>
    <mergeCell ref="AF224:AJ224"/>
    <mergeCell ref="X282:AC282"/>
    <mergeCell ref="X281:AC281"/>
    <mergeCell ref="AG87:AK87"/>
    <mergeCell ref="X304:AC304"/>
    <mergeCell ref="X293:AC293"/>
    <mergeCell ref="Y252:AC252"/>
    <mergeCell ref="X283:AC283"/>
    <mergeCell ref="C255:AJ255"/>
    <mergeCell ref="X286:AC286"/>
    <mergeCell ref="X294:AC294"/>
    <mergeCell ref="X284:AC284"/>
    <mergeCell ref="X290:AC290"/>
    <mergeCell ref="Y86:AB86"/>
    <mergeCell ref="Y84:AB84"/>
    <mergeCell ref="AG85:AK85"/>
    <mergeCell ref="AG86:AK86"/>
    <mergeCell ref="Y147:AC147"/>
    <mergeCell ref="Y149:AC149"/>
    <mergeCell ref="V116:Z116"/>
    <mergeCell ref="V109:Z109"/>
    <mergeCell ref="AA110:AE110"/>
    <mergeCell ref="V110:Z110"/>
    <mergeCell ref="AA118:AE118"/>
    <mergeCell ref="AA114:AE114"/>
    <mergeCell ref="AA116:AE116"/>
    <mergeCell ref="Y83:AB83"/>
    <mergeCell ref="AG92:AK92"/>
    <mergeCell ref="Y81:AB81"/>
    <mergeCell ref="AC76:AF76"/>
    <mergeCell ref="AC86:AF86"/>
    <mergeCell ref="AC87:AF87"/>
    <mergeCell ref="AG84:AK84"/>
    <mergeCell ref="Y85:AB85"/>
    <mergeCell ref="AG91:AK91"/>
    <mergeCell ref="AG83:AK83"/>
    <mergeCell ref="AF147:AJ147"/>
    <mergeCell ref="AE139:AJ139"/>
    <mergeCell ref="AE140:AJ140"/>
    <mergeCell ref="AE143:AJ143"/>
    <mergeCell ref="Y72:AB72"/>
    <mergeCell ref="Y92:AB92"/>
    <mergeCell ref="Q103:U103"/>
    <mergeCell ref="V104:Z104"/>
    <mergeCell ref="O89:S89"/>
    <mergeCell ref="Y91:AB91"/>
    <mergeCell ref="L102:P102"/>
    <mergeCell ref="Y73:AB73"/>
    <mergeCell ref="Y74:AB74"/>
    <mergeCell ref="Y77:AB77"/>
    <mergeCell ref="L103:P103"/>
    <mergeCell ref="L104:P104"/>
    <mergeCell ref="T92:X92"/>
    <mergeCell ref="O91:S91"/>
    <mergeCell ref="K91:N91"/>
    <mergeCell ref="Q104:U104"/>
    <mergeCell ref="C102:K103"/>
    <mergeCell ref="V103:Z103"/>
    <mergeCell ref="K92:N92"/>
    <mergeCell ref="O92:S92"/>
    <mergeCell ref="AE19:AJ19"/>
    <mergeCell ref="Y87:AB87"/>
    <mergeCell ref="Q102:U102"/>
    <mergeCell ref="T91:X91"/>
    <mergeCell ref="AG72:AK72"/>
    <mergeCell ref="T67:X67"/>
    <mergeCell ref="AC68:AF68"/>
    <mergeCell ref="AG67:AK69"/>
    <mergeCell ref="AC69:AF69"/>
    <mergeCell ref="AG71:AK71"/>
    <mergeCell ref="X9:AC9"/>
    <mergeCell ref="X10:AC10"/>
    <mergeCell ref="X11:AC11"/>
    <mergeCell ref="X12:AC12"/>
    <mergeCell ref="K87:N87"/>
    <mergeCell ref="O87:S87"/>
    <mergeCell ref="Y76:AB76"/>
    <mergeCell ref="AC75:AF75"/>
    <mergeCell ref="AC85:AF85"/>
    <mergeCell ref="AC83:AF83"/>
    <mergeCell ref="AC81:AF81"/>
    <mergeCell ref="AC82:AF82"/>
    <mergeCell ref="Y78:AB78"/>
    <mergeCell ref="AC79:AF79"/>
    <mergeCell ref="K83:N83"/>
    <mergeCell ref="K85:N85"/>
    <mergeCell ref="T84:W84"/>
    <mergeCell ref="K86:N86"/>
    <mergeCell ref="O85:S85"/>
    <mergeCell ref="O86:S86"/>
    <mergeCell ref="T82:X82"/>
    <mergeCell ref="T87:X87"/>
    <mergeCell ref="T79:X79"/>
    <mergeCell ref="T83:X83"/>
    <mergeCell ref="T86:X86"/>
    <mergeCell ref="T85:X85"/>
    <mergeCell ref="K89:N89"/>
    <mergeCell ref="T89:X89"/>
    <mergeCell ref="T88:W88"/>
    <mergeCell ref="K88:N88"/>
    <mergeCell ref="O88:S88"/>
    <mergeCell ref="AE24:AJ24"/>
    <mergeCell ref="AE25:AJ25"/>
    <mergeCell ref="K82:N82"/>
    <mergeCell ref="O83:S83"/>
    <mergeCell ref="AG81:AK81"/>
    <mergeCell ref="AG82:AK82"/>
    <mergeCell ref="Y31:AC31"/>
    <mergeCell ref="O82:S82"/>
    <mergeCell ref="AG77:AK77"/>
    <mergeCell ref="AG74:AK74"/>
    <mergeCell ref="AA106:AE106"/>
    <mergeCell ref="V105:Z105"/>
    <mergeCell ref="AA109:AE109"/>
    <mergeCell ref="V107:Z107"/>
    <mergeCell ref="AA107:AE107"/>
    <mergeCell ref="AA108:AE108"/>
    <mergeCell ref="AF113:AJ113"/>
    <mergeCell ref="AF110:AJ110"/>
    <mergeCell ref="AF112:AJ112"/>
    <mergeCell ref="AF108:AJ108"/>
    <mergeCell ref="AF111:AJ111"/>
    <mergeCell ref="AF109:AJ109"/>
    <mergeCell ref="X145:AC145"/>
    <mergeCell ref="AE145:AJ145"/>
    <mergeCell ref="AF146:AJ146"/>
    <mergeCell ref="Y141:AC141"/>
    <mergeCell ref="AE142:AJ142"/>
    <mergeCell ref="X143:AC143"/>
    <mergeCell ref="AE221:AJ221"/>
    <mergeCell ref="AE242:AJ242"/>
    <mergeCell ref="AF228:AJ228"/>
    <mergeCell ref="AE241:AJ241"/>
    <mergeCell ref="AE240:AJ240"/>
    <mergeCell ref="AE237:AJ237"/>
    <mergeCell ref="AF229:AJ229"/>
    <mergeCell ref="AF231:AJ231"/>
    <mergeCell ref="AE236:AJ236"/>
    <mergeCell ref="C234:AJ234"/>
    <mergeCell ref="AE282:AJ282"/>
    <mergeCell ref="Y249:AC249"/>
    <mergeCell ref="AE244:AJ244"/>
    <mergeCell ref="AE243:AJ243"/>
    <mergeCell ref="AF249:AJ249"/>
    <mergeCell ref="X245:AC245"/>
    <mergeCell ref="X243:AC243"/>
    <mergeCell ref="X246:AC246"/>
    <mergeCell ref="X291:AC291"/>
    <mergeCell ref="X344:AC344"/>
    <mergeCell ref="X345:AC345"/>
    <mergeCell ref="X340:AC340"/>
    <mergeCell ref="X339:AC339"/>
    <mergeCell ref="X329:AC329"/>
    <mergeCell ref="Y300:AC300"/>
    <mergeCell ref="X320:AC320"/>
    <mergeCell ref="X333:AC333"/>
    <mergeCell ref="X330:AC330"/>
    <mergeCell ref="AA438:AJ438"/>
    <mergeCell ref="Y432:AJ432"/>
    <mergeCell ref="AF360:AK360"/>
    <mergeCell ref="AF363:AK363"/>
    <mergeCell ref="X363:AC363"/>
    <mergeCell ref="AE380:AJ380"/>
    <mergeCell ref="AE379:AJ379"/>
    <mergeCell ref="Y381:AC381"/>
    <mergeCell ref="AF384:AJ384"/>
    <mergeCell ref="AF385:AJ385"/>
    <mergeCell ref="AF361:AJ361"/>
    <mergeCell ref="X367:AC367"/>
    <mergeCell ref="C375:AJ375"/>
    <mergeCell ref="X366:AC366"/>
    <mergeCell ref="AF367:AK367"/>
    <mergeCell ref="AF364:AK364"/>
    <mergeCell ref="AE366:AK366"/>
    <mergeCell ref="X364:AC364"/>
    <mergeCell ref="AF368:AK368"/>
    <mergeCell ref="X353:AC353"/>
    <mergeCell ref="C349:U349"/>
    <mergeCell ref="Y362:AC362"/>
    <mergeCell ref="Y361:AC361"/>
    <mergeCell ref="X357:AC357"/>
    <mergeCell ref="X350:AC350"/>
    <mergeCell ref="X352:AC352"/>
    <mergeCell ref="X356:AC356"/>
    <mergeCell ref="X354:AC354"/>
    <mergeCell ref="X355:AC355"/>
    <mergeCell ref="X359:AC359"/>
    <mergeCell ref="AE355:AJ355"/>
    <mergeCell ref="AF362:AJ362"/>
    <mergeCell ref="X349:AC349"/>
    <mergeCell ref="AE357:AJ357"/>
    <mergeCell ref="AE358:AJ358"/>
    <mergeCell ref="AE354:AJ354"/>
    <mergeCell ref="AE352:AK352"/>
    <mergeCell ref="AE353:AJ353"/>
    <mergeCell ref="AE350:AJ350"/>
    <mergeCell ref="D438:J438"/>
    <mergeCell ref="D433:J433"/>
    <mergeCell ref="X341:AC341"/>
    <mergeCell ref="X346:AC346"/>
    <mergeCell ref="X358:AC358"/>
    <mergeCell ref="X348:AC348"/>
    <mergeCell ref="X347:AC347"/>
    <mergeCell ref="X368:AC368"/>
    <mergeCell ref="X360:AC360"/>
    <mergeCell ref="C348:T348"/>
    <mergeCell ref="AG76:AK76"/>
    <mergeCell ref="AC71:AF71"/>
    <mergeCell ref="AC73:AF73"/>
    <mergeCell ref="AG75:AK75"/>
    <mergeCell ref="AG73:AK73"/>
    <mergeCell ref="AC72:AF72"/>
    <mergeCell ref="AC74:AF74"/>
    <mergeCell ref="AC77:AF77"/>
    <mergeCell ref="X26:AC26"/>
    <mergeCell ref="X39:AC39"/>
    <mergeCell ref="X30:AC30"/>
    <mergeCell ref="X32:AC32"/>
    <mergeCell ref="X33:AC33"/>
    <mergeCell ref="X37:AC37"/>
    <mergeCell ref="X35:AC35"/>
    <mergeCell ref="X38:AC38"/>
    <mergeCell ref="T72:X72"/>
    <mergeCell ref="X24:AC24"/>
    <mergeCell ref="Y79:AB79"/>
    <mergeCell ref="X41:AC41"/>
    <mergeCell ref="AE41:AJ41"/>
    <mergeCell ref="C45:AJ45"/>
    <mergeCell ref="AF48:AK48"/>
    <mergeCell ref="Y48:AC48"/>
    <mergeCell ref="Y49:AC49"/>
    <mergeCell ref="AE47:AJ47"/>
    <mergeCell ref="X47:AC47"/>
    <mergeCell ref="AF104:AJ104"/>
    <mergeCell ref="AA102:AE102"/>
    <mergeCell ref="Y89:AB89"/>
    <mergeCell ref="V102:Z102"/>
    <mergeCell ref="AA103:AE103"/>
    <mergeCell ref="AC92:AF92"/>
    <mergeCell ref="AC89:AF89"/>
    <mergeCell ref="V117:Z117"/>
    <mergeCell ref="AG78:AJ78"/>
    <mergeCell ref="Y88:AB88"/>
    <mergeCell ref="AG88:AJ88"/>
    <mergeCell ref="AF106:AJ106"/>
    <mergeCell ref="AF105:AJ105"/>
    <mergeCell ref="AA105:AE105"/>
    <mergeCell ref="AC91:AF91"/>
    <mergeCell ref="AG79:AK79"/>
    <mergeCell ref="Y82:AB82"/>
    <mergeCell ref="C135:AJ135"/>
    <mergeCell ref="AF107:AJ107"/>
    <mergeCell ref="AG89:AK89"/>
    <mergeCell ref="X128:AC128"/>
    <mergeCell ref="AF119:AJ119"/>
    <mergeCell ref="AF122:AJ122"/>
    <mergeCell ref="AF114:AJ114"/>
    <mergeCell ref="AA121:AE121"/>
    <mergeCell ref="V118:Z118"/>
    <mergeCell ref="AA112:AE112"/>
    <mergeCell ref="X316:AC316"/>
    <mergeCell ref="X322:AC322"/>
    <mergeCell ref="AE329:AJ329"/>
    <mergeCell ref="AE318:AJ318"/>
    <mergeCell ref="X328:AC328"/>
    <mergeCell ref="AE322:AJ322"/>
    <mergeCell ref="X317:AC317"/>
    <mergeCell ref="AE317:AJ317"/>
    <mergeCell ref="AE321:AJ321"/>
    <mergeCell ref="AE320:AJ320"/>
    <mergeCell ref="AE341:AJ341"/>
    <mergeCell ref="AE335:AJ335"/>
    <mergeCell ref="Y331:AC331"/>
    <mergeCell ref="Y332:AC332"/>
    <mergeCell ref="X338:AC338"/>
    <mergeCell ref="X336:AC336"/>
    <mergeCell ref="AE336:AJ336"/>
    <mergeCell ref="AE340:AJ340"/>
    <mergeCell ref="AE338:AJ338"/>
    <mergeCell ref="AE339:AJ339"/>
    <mergeCell ref="AE345:AJ345"/>
    <mergeCell ref="AE344:AJ344"/>
    <mergeCell ref="AE359:AK359"/>
    <mergeCell ref="AE356:AJ356"/>
    <mergeCell ref="AE349:AJ349"/>
    <mergeCell ref="AE346:AJ346"/>
    <mergeCell ref="AE347:AJ347"/>
    <mergeCell ref="C345:U345"/>
    <mergeCell ref="C347:U347"/>
    <mergeCell ref="AE348:AJ348"/>
    <mergeCell ref="AF251:AJ251"/>
    <mergeCell ref="AF252:AJ252"/>
    <mergeCell ref="X335:AC335"/>
    <mergeCell ref="X334:AC334"/>
    <mergeCell ref="AE301:AJ301"/>
    <mergeCell ref="X315:AC315"/>
    <mergeCell ref="X311:AC311"/>
    <mergeCell ref="AE316:AJ316"/>
    <mergeCell ref="AE334:AJ334"/>
    <mergeCell ref="AE328:AJ328"/>
    <mergeCell ref="AE326:AJ326"/>
    <mergeCell ref="AE333:AJ333"/>
    <mergeCell ref="AE327:AJ327"/>
    <mergeCell ref="AF331:AJ331"/>
    <mergeCell ref="AF332:AJ332"/>
    <mergeCell ref="AE319:AJ319"/>
    <mergeCell ref="AE325:AK325"/>
    <mergeCell ref="AF230:AJ230"/>
    <mergeCell ref="X227:AC227"/>
    <mergeCell ref="AF198:AJ198"/>
    <mergeCell ref="AF223:AJ223"/>
    <mergeCell ref="AF225:AJ225"/>
    <mergeCell ref="AF227:AJ227"/>
    <mergeCell ref="X219:AC219"/>
    <mergeCell ref="AE219:AJ219"/>
    <mergeCell ref="AF222:AJ222"/>
    <mergeCell ref="X228:AC228"/>
    <mergeCell ref="AF285:AJ285"/>
    <mergeCell ref="C152:AJ152"/>
    <mergeCell ref="Y187:AC187"/>
    <mergeCell ref="Y188:AC188"/>
    <mergeCell ref="AF187:AJ187"/>
    <mergeCell ref="AF188:AJ188"/>
    <mergeCell ref="AE185:AJ185"/>
    <mergeCell ref="Y251:AC251"/>
    <mergeCell ref="AF250:AJ250"/>
    <mergeCell ref="Y196:AC196"/>
    <mergeCell ref="AF381:AJ381"/>
    <mergeCell ref="Y401:AC401"/>
    <mergeCell ref="AF401:AJ401"/>
    <mergeCell ref="Y383:AC383"/>
    <mergeCell ref="Y384:AC384"/>
    <mergeCell ref="Y385:AC385"/>
    <mergeCell ref="Y386:AC386"/>
    <mergeCell ref="Y387:AC387"/>
    <mergeCell ref="Y388:AC388"/>
    <mergeCell ref="Y390:AC390"/>
    <mergeCell ref="Y395:AC395"/>
    <mergeCell ref="Y396:AC396"/>
    <mergeCell ref="AF386:AJ386"/>
    <mergeCell ref="AF387:AJ387"/>
    <mergeCell ref="AF388:AJ388"/>
    <mergeCell ref="Y389:AC389"/>
    <mergeCell ref="AF390:AJ390"/>
    <mergeCell ref="AF389:AJ389"/>
    <mergeCell ref="Y397:AC397"/>
    <mergeCell ref="Y398:AC398"/>
    <mergeCell ref="AF393:AJ393"/>
    <mergeCell ref="AF394:AJ394"/>
    <mergeCell ref="AF395:AJ395"/>
    <mergeCell ref="AF396:AJ396"/>
    <mergeCell ref="AF397:AJ397"/>
    <mergeCell ref="AF398:AJ398"/>
    <mergeCell ref="Y393:AC393"/>
    <mergeCell ref="Y394:AC394"/>
    <mergeCell ref="Y403:AC403"/>
    <mergeCell ref="Y404:AC404"/>
    <mergeCell ref="Y405:AC405"/>
    <mergeCell ref="Y406:AC406"/>
    <mergeCell ref="Y407:AC407"/>
    <mergeCell ref="Y408:AC408"/>
    <mergeCell ref="Y409:AC409"/>
    <mergeCell ref="AF403:AJ403"/>
    <mergeCell ref="AF404:AJ404"/>
    <mergeCell ref="AF405:AJ405"/>
    <mergeCell ref="AF406:AJ406"/>
    <mergeCell ref="AF407:AJ407"/>
    <mergeCell ref="AF408:AJ408"/>
    <mergeCell ref="AF409:AJ409"/>
    <mergeCell ref="Y412:AC412"/>
    <mergeCell ref="Y413:AC413"/>
    <mergeCell ref="AF412:AJ412"/>
    <mergeCell ref="AF413:AJ413"/>
    <mergeCell ref="Y421:AC421"/>
    <mergeCell ref="AF416:AJ416"/>
    <mergeCell ref="AF417:AJ417"/>
    <mergeCell ref="AF419:AJ419"/>
    <mergeCell ref="AF420:AJ420"/>
    <mergeCell ref="AF421:AJ421"/>
    <mergeCell ref="Y416:AC416"/>
    <mergeCell ref="Y417:AC417"/>
    <mergeCell ref="Y419:AC419"/>
    <mergeCell ref="Y420:AC420"/>
    <mergeCell ref="AA435:AJ435"/>
    <mergeCell ref="Y424:AC424"/>
    <mergeCell ref="Y425:AC425"/>
    <mergeCell ref="AF424:AJ424"/>
    <mergeCell ref="AF425:AJ425"/>
    <mergeCell ref="AA433:AJ433"/>
  </mergeCells>
  <printOptions/>
  <pageMargins left="0.71" right="0.23" top="0.43" bottom="0.62" header="0.29" footer="0.36"/>
  <pageSetup firstPageNumber="9" useFirstPageNumber="1" horizontalDpi="600" verticalDpi="600" orientation="portrait" paperSize="9" scale="95" r:id="rId1"/>
  <headerFooter alignWithMargins="0">
    <oddFooter>&amp;R&amp;11Trang &amp;P/17</oddFooter>
  </headerFooter>
</worksheet>
</file>

<file path=xl/worksheets/sheet5.xml><?xml version="1.0" encoding="utf-8"?>
<worksheet xmlns="http://schemas.openxmlformats.org/spreadsheetml/2006/main" xmlns:r="http://schemas.openxmlformats.org/officeDocument/2006/relationships">
  <dimension ref="A2:M29"/>
  <sheetViews>
    <sheetView workbookViewId="0" topLeftCell="A1">
      <pane xSplit="1" ySplit="5" topLeftCell="G6" activePane="bottomRight" state="frozen"/>
      <selection pane="topLeft" activeCell="I72" sqref="I72"/>
      <selection pane="topRight" activeCell="I72" sqref="I72"/>
      <selection pane="bottomLeft" activeCell="I72" sqref="I72"/>
      <selection pane="bottomRight" activeCell="J29" sqref="J29"/>
    </sheetView>
  </sheetViews>
  <sheetFormatPr defaultColWidth="9.140625" defaultRowHeight="12"/>
  <cols>
    <col min="1" max="1" width="42.57421875" style="498" customWidth="1"/>
    <col min="2" max="2" width="15.57421875" style="498" customWidth="1"/>
    <col min="3" max="3" width="15.28125" style="498" customWidth="1"/>
    <col min="4" max="4" width="13.7109375" style="498" customWidth="1"/>
    <col min="5" max="7" width="13.8515625" style="498" customWidth="1"/>
    <col min="8" max="8" width="13.421875" style="498" customWidth="1"/>
    <col min="9" max="9" width="9.140625" style="498" hidden="1" customWidth="1"/>
    <col min="10" max="10" width="16.140625" style="498" customWidth="1"/>
    <col min="11" max="11" width="14.421875" style="498" customWidth="1"/>
    <col min="12" max="12" width="9.140625" style="498" customWidth="1"/>
    <col min="13" max="16384" width="27.00390625" style="498" customWidth="1"/>
  </cols>
  <sheetData>
    <row r="2" spans="1:5" ht="18" customHeight="1">
      <c r="A2" s="497" t="s">
        <v>706</v>
      </c>
      <c r="B2" s="497"/>
      <c r="C2" s="497"/>
      <c r="D2" s="497"/>
      <c r="E2" s="497"/>
    </row>
    <row r="3" ht="18" customHeight="1">
      <c r="A3" s="499" t="s">
        <v>707</v>
      </c>
    </row>
    <row r="4" spans="5:10" ht="14.25" customHeight="1">
      <c r="E4" s="500"/>
      <c r="H4" s="500"/>
      <c r="I4" s="500"/>
      <c r="J4" s="500" t="s">
        <v>708</v>
      </c>
    </row>
    <row r="5" spans="1:10" s="503" customFormat="1" ht="42" customHeight="1">
      <c r="A5" s="501" t="s">
        <v>1</v>
      </c>
      <c r="B5" s="501" t="s">
        <v>709</v>
      </c>
      <c r="C5" s="501" t="s">
        <v>710</v>
      </c>
      <c r="D5" s="501" t="s">
        <v>711</v>
      </c>
      <c r="E5" s="501" t="s">
        <v>712</v>
      </c>
      <c r="F5" s="501" t="s">
        <v>713</v>
      </c>
      <c r="G5" s="501" t="s">
        <v>714</v>
      </c>
      <c r="H5" s="501" t="s">
        <v>715</v>
      </c>
      <c r="I5" s="501" t="s">
        <v>716</v>
      </c>
      <c r="J5" s="502" t="s">
        <v>359</v>
      </c>
    </row>
    <row r="6" spans="1:10" s="505" customFormat="1" ht="17.25" customHeight="1">
      <c r="A6" s="504" t="s">
        <v>717</v>
      </c>
      <c r="B6" s="504">
        <v>1</v>
      </c>
      <c r="C6" s="504">
        <v>2</v>
      </c>
      <c r="D6" s="504">
        <v>3</v>
      </c>
      <c r="E6" s="504">
        <v>4</v>
      </c>
      <c r="F6" s="504">
        <v>5</v>
      </c>
      <c r="G6" s="504">
        <v>6</v>
      </c>
      <c r="H6" s="504">
        <v>7</v>
      </c>
      <c r="I6" s="504">
        <v>8</v>
      </c>
      <c r="J6" s="504">
        <v>9</v>
      </c>
    </row>
    <row r="7" spans="1:10" s="509" customFormat="1" ht="17.25" customHeight="1" hidden="1">
      <c r="A7" s="506" t="s">
        <v>718</v>
      </c>
      <c r="B7" s="507">
        <v>35000000000</v>
      </c>
      <c r="C7" s="507">
        <v>0</v>
      </c>
      <c r="D7" s="507">
        <v>2346723</v>
      </c>
      <c r="E7" s="507">
        <v>3408335593</v>
      </c>
      <c r="F7" s="507">
        <v>690777749</v>
      </c>
      <c r="G7" s="507">
        <v>345388875</v>
      </c>
      <c r="H7" s="507">
        <v>6282354636</v>
      </c>
      <c r="I7" s="507">
        <v>0</v>
      </c>
      <c r="J7" s="508">
        <v>45729203576</v>
      </c>
    </row>
    <row r="8" spans="1:10" s="509" customFormat="1" ht="17.25" customHeight="1" hidden="1">
      <c r="A8" s="510" t="s">
        <v>719</v>
      </c>
      <c r="B8" s="511">
        <v>35000000000</v>
      </c>
      <c r="C8" s="511">
        <v>18200000000</v>
      </c>
      <c r="D8" s="511">
        <v>7037232</v>
      </c>
      <c r="E8" s="511">
        <v>2249059298</v>
      </c>
      <c r="F8" s="511">
        <v>578329534</v>
      </c>
      <c r="G8" s="511">
        <v>339164767</v>
      </c>
      <c r="H8" s="511">
        <v>0</v>
      </c>
      <c r="I8" s="511">
        <v>0</v>
      </c>
      <c r="J8" s="511">
        <v>56373590831</v>
      </c>
    </row>
    <row r="9" spans="1:10" s="509" customFormat="1" ht="17.25" customHeight="1" hidden="1">
      <c r="A9" s="512" t="s">
        <v>720</v>
      </c>
      <c r="B9" s="513">
        <v>35000000000</v>
      </c>
      <c r="C9" s="513">
        <v>18200000000</v>
      </c>
      <c r="D9" s="511"/>
      <c r="E9" s="511"/>
      <c r="F9" s="511"/>
      <c r="G9" s="511"/>
      <c r="H9" s="511"/>
      <c r="I9" s="511"/>
      <c r="J9" s="514">
        <v>53200000000</v>
      </c>
    </row>
    <row r="10" spans="1:10" s="515" customFormat="1" ht="17.25" customHeight="1" hidden="1">
      <c r="A10" s="512" t="s">
        <v>721</v>
      </c>
      <c r="B10" s="513"/>
      <c r="C10" s="513"/>
      <c r="D10" s="513"/>
      <c r="E10" s="513"/>
      <c r="F10" s="513"/>
      <c r="G10" s="513"/>
      <c r="H10" s="513">
        <v>0</v>
      </c>
      <c r="I10" s="513"/>
      <c r="J10" s="514">
        <v>0</v>
      </c>
    </row>
    <row r="11" spans="1:10" s="515" customFormat="1" ht="30" customHeight="1" hidden="1">
      <c r="A11" s="516" t="s">
        <v>722</v>
      </c>
      <c r="B11" s="513"/>
      <c r="C11" s="513"/>
      <c r="D11" s="513">
        <v>7037232</v>
      </c>
      <c r="E11" s="513"/>
      <c r="F11" s="513"/>
      <c r="G11" s="513"/>
      <c r="H11" s="513"/>
      <c r="I11" s="513"/>
      <c r="J11" s="514">
        <v>7037232</v>
      </c>
    </row>
    <row r="12" spans="1:13" s="515" customFormat="1" ht="17.25" customHeight="1" hidden="1">
      <c r="A12" s="512" t="s">
        <v>723</v>
      </c>
      <c r="B12" s="513"/>
      <c r="C12" s="513"/>
      <c r="D12" s="513"/>
      <c r="E12" s="513">
        <v>2249059298</v>
      </c>
      <c r="F12" s="513">
        <v>578329534</v>
      </c>
      <c r="G12" s="513">
        <v>339164767</v>
      </c>
      <c r="H12" s="513"/>
      <c r="I12" s="513"/>
      <c r="J12" s="514">
        <v>3166553599</v>
      </c>
      <c r="L12" s="517"/>
      <c r="M12" s="517"/>
    </row>
    <row r="13" spans="1:10" s="509" customFormat="1" ht="17.25" customHeight="1" hidden="1">
      <c r="A13" s="518" t="s">
        <v>724</v>
      </c>
      <c r="B13" s="519">
        <v>0</v>
      </c>
      <c r="C13" s="519">
        <v>0</v>
      </c>
      <c r="D13" s="519">
        <v>1765586909</v>
      </c>
      <c r="E13" s="519">
        <v>0</v>
      </c>
      <c r="F13" s="519">
        <v>0</v>
      </c>
      <c r="G13" s="519">
        <v>50000000</v>
      </c>
      <c r="H13" s="519">
        <v>6282354636</v>
      </c>
      <c r="I13" s="519">
        <v>0</v>
      </c>
      <c r="J13" s="519">
        <v>8097941545</v>
      </c>
    </row>
    <row r="14" spans="1:10" s="515" customFormat="1" ht="17.25" customHeight="1" hidden="1">
      <c r="A14" s="512" t="s">
        <v>725</v>
      </c>
      <c r="B14" s="513"/>
      <c r="C14" s="513"/>
      <c r="D14" s="513"/>
      <c r="E14" s="513"/>
      <c r="F14" s="513"/>
      <c r="G14" s="513"/>
      <c r="H14" s="513"/>
      <c r="I14" s="513"/>
      <c r="J14" s="514">
        <v>0</v>
      </c>
    </row>
    <row r="15" spans="1:10" s="515" customFormat="1" ht="17.25" customHeight="1" hidden="1">
      <c r="A15" s="512" t="s">
        <v>726</v>
      </c>
      <c r="B15" s="513"/>
      <c r="C15" s="513"/>
      <c r="D15" s="513"/>
      <c r="E15" s="513"/>
      <c r="F15" s="513"/>
      <c r="G15" s="513"/>
      <c r="H15" s="513">
        <v>2240000000</v>
      </c>
      <c r="I15" s="513"/>
      <c r="J15" s="514">
        <v>2240000000</v>
      </c>
    </row>
    <row r="16" spans="1:10" s="515" customFormat="1" ht="17.25" customHeight="1" hidden="1">
      <c r="A16" s="512" t="s">
        <v>727</v>
      </c>
      <c r="B16" s="513"/>
      <c r="C16" s="513"/>
      <c r="D16" s="513"/>
      <c r="E16" s="513"/>
      <c r="F16" s="513"/>
      <c r="G16" s="513"/>
      <c r="H16" s="513">
        <v>4042354636</v>
      </c>
      <c r="I16" s="513"/>
      <c r="J16" s="514">
        <v>4042354636</v>
      </c>
    </row>
    <row r="17" spans="1:10" s="515" customFormat="1" ht="26.25" customHeight="1" hidden="1">
      <c r="A17" s="516" t="s">
        <v>722</v>
      </c>
      <c r="B17" s="513"/>
      <c r="C17" s="513"/>
      <c r="D17" s="513">
        <v>1765586909</v>
      </c>
      <c r="E17" s="513"/>
      <c r="F17" s="513"/>
      <c r="G17" s="513"/>
      <c r="H17" s="513"/>
      <c r="I17" s="513"/>
      <c r="J17" s="514">
        <v>1765586909</v>
      </c>
    </row>
    <row r="18" spans="1:10" s="515" customFormat="1" ht="17.25" customHeight="1" hidden="1">
      <c r="A18" s="516" t="s">
        <v>728</v>
      </c>
      <c r="B18" s="513"/>
      <c r="C18" s="513"/>
      <c r="D18" s="513"/>
      <c r="E18" s="513"/>
      <c r="F18" s="513"/>
      <c r="G18" s="513">
        <v>50000000</v>
      </c>
      <c r="H18" s="513"/>
      <c r="I18" s="513"/>
      <c r="J18" s="514">
        <v>50000000</v>
      </c>
    </row>
    <row r="19" spans="1:11" s="509" customFormat="1" ht="27.75" customHeight="1">
      <c r="A19" s="520" t="s">
        <v>729</v>
      </c>
      <c r="B19" s="519">
        <v>70000000000</v>
      </c>
      <c r="C19" s="519">
        <v>18200000000</v>
      </c>
      <c r="D19" s="519">
        <v>0</v>
      </c>
      <c r="E19" s="519">
        <v>7451141709</v>
      </c>
      <c r="F19" s="519">
        <v>1315303645</v>
      </c>
      <c r="G19" s="519">
        <v>680750004</v>
      </c>
      <c r="H19" s="519">
        <v>1412471511</v>
      </c>
      <c r="I19" s="519">
        <v>0</v>
      </c>
      <c r="J19" s="508">
        <v>99059666869</v>
      </c>
      <c r="K19" s="509">
        <v>0</v>
      </c>
    </row>
    <row r="20" spans="1:10" s="509" customFormat="1" ht="29.25" customHeight="1">
      <c r="A20" s="510" t="s">
        <v>730</v>
      </c>
      <c r="B20" s="519">
        <v>0</v>
      </c>
      <c r="C20" s="519">
        <v>0</v>
      </c>
      <c r="D20" s="519">
        <v>145770250</v>
      </c>
      <c r="E20" s="519">
        <v>0</v>
      </c>
      <c r="F20" s="519">
        <v>0</v>
      </c>
      <c r="G20" s="519">
        <v>0</v>
      </c>
      <c r="H20" s="519">
        <v>1201097485</v>
      </c>
      <c r="I20" s="519">
        <v>0</v>
      </c>
      <c r="J20" s="519">
        <v>1346867735</v>
      </c>
    </row>
    <row r="21" spans="1:11" s="515" customFormat="1" ht="32.25" customHeight="1">
      <c r="A21" s="512" t="s">
        <v>731</v>
      </c>
      <c r="B21" s="513"/>
      <c r="C21" s="513"/>
      <c r="D21" s="513"/>
      <c r="E21" s="513"/>
      <c r="F21" s="513"/>
      <c r="G21" s="513"/>
      <c r="H21" s="513">
        <v>1201097485</v>
      </c>
      <c r="I21" s="513"/>
      <c r="J21" s="513">
        <v>1201097485</v>
      </c>
      <c r="K21" s="521">
        <v>0</v>
      </c>
    </row>
    <row r="22" spans="1:10" s="515" customFormat="1" ht="40.5" customHeight="1">
      <c r="A22" s="516" t="s">
        <v>732</v>
      </c>
      <c r="B22" s="513"/>
      <c r="C22" s="513"/>
      <c r="D22" s="513">
        <v>145770250</v>
      </c>
      <c r="E22" s="513"/>
      <c r="F22" s="513"/>
      <c r="G22" s="513"/>
      <c r="H22" s="513"/>
      <c r="I22" s="513"/>
      <c r="J22" s="513">
        <v>145770250</v>
      </c>
    </row>
    <row r="23" spans="1:10" s="509" customFormat="1" ht="30" customHeight="1">
      <c r="A23" s="518" t="s">
        <v>733</v>
      </c>
      <c r="B23" s="519">
        <v>0</v>
      </c>
      <c r="C23" s="519">
        <v>0</v>
      </c>
      <c r="D23" s="519">
        <v>112240568</v>
      </c>
      <c r="E23" s="519">
        <v>0</v>
      </c>
      <c r="F23" s="519">
        <v>0</v>
      </c>
      <c r="G23" s="519">
        <v>0</v>
      </c>
      <c r="H23" s="519">
        <v>0</v>
      </c>
      <c r="I23" s="519">
        <v>0</v>
      </c>
      <c r="J23" s="519">
        <v>112240568</v>
      </c>
    </row>
    <row r="24" spans="1:10" s="509" customFormat="1" ht="40.5" customHeight="1">
      <c r="A24" s="516" t="s">
        <v>734</v>
      </c>
      <c r="B24" s="519"/>
      <c r="C24" s="519"/>
      <c r="D24" s="513">
        <v>154689</v>
      </c>
      <c r="E24" s="519"/>
      <c r="F24" s="519"/>
      <c r="G24" s="519"/>
      <c r="H24" s="513"/>
      <c r="I24" s="519"/>
      <c r="J24" s="513">
        <v>154689</v>
      </c>
    </row>
    <row r="25" spans="1:10" s="515" customFormat="1" ht="45.75" customHeight="1">
      <c r="A25" s="516" t="s">
        <v>735</v>
      </c>
      <c r="B25" s="513"/>
      <c r="C25" s="513"/>
      <c r="D25" s="513">
        <v>112085879</v>
      </c>
      <c r="E25" s="513"/>
      <c r="F25" s="513"/>
      <c r="G25" s="513"/>
      <c r="H25" s="513"/>
      <c r="I25" s="513"/>
      <c r="J25" s="513">
        <v>112085879</v>
      </c>
    </row>
    <row r="26" spans="1:11" s="509" customFormat="1" ht="35.25" customHeight="1">
      <c r="A26" s="522" t="s">
        <v>736</v>
      </c>
      <c r="B26" s="523">
        <v>70000000000</v>
      </c>
      <c r="C26" s="523">
        <v>18200000000</v>
      </c>
      <c r="D26" s="523">
        <v>33529682</v>
      </c>
      <c r="E26" s="523">
        <v>7451141709</v>
      </c>
      <c r="F26" s="523">
        <v>1315303645</v>
      </c>
      <c r="G26" s="523">
        <v>680750004</v>
      </c>
      <c r="H26" s="523">
        <v>2613568996</v>
      </c>
      <c r="I26" s="523">
        <v>0</v>
      </c>
      <c r="J26" s="523">
        <v>100294294036</v>
      </c>
      <c r="K26" s="524">
        <v>0</v>
      </c>
    </row>
    <row r="27" spans="2:10" s="525" customFormat="1" ht="12.75">
      <c r="B27" s="526">
        <v>0</v>
      </c>
      <c r="C27" s="526">
        <v>0</v>
      </c>
      <c r="D27" s="526">
        <v>0</v>
      </c>
      <c r="E27" s="526">
        <v>0</v>
      </c>
      <c r="F27" s="526">
        <v>0</v>
      </c>
      <c r="G27" s="526">
        <v>0</v>
      </c>
      <c r="H27" s="526">
        <v>0</v>
      </c>
      <c r="I27" s="526">
        <v>0</v>
      </c>
      <c r="J27" s="526">
        <v>0</v>
      </c>
    </row>
    <row r="28" spans="1:10" s="525" customFormat="1" ht="28.5" customHeight="1">
      <c r="A28" s="527"/>
      <c r="B28" s="527"/>
      <c r="C28" s="527"/>
      <c r="D28" s="527"/>
      <c r="E28" s="527"/>
      <c r="F28" s="527"/>
      <c r="G28" s="527"/>
      <c r="H28" s="527"/>
      <c r="I28" s="527"/>
      <c r="J28" s="527"/>
    </row>
    <row r="29" ht="15">
      <c r="J29" s="498">
        <f>J19+J20-J23-J26</f>
        <v>0</v>
      </c>
    </row>
  </sheetData>
  <mergeCells count="2">
    <mergeCell ref="A2:E2"/>
    <mergeCell ref="A28:J28"/>
  </mergeCells>
  <printOptions/>
  <pageMargins left="0.44" right="0.2" top="0.9" bottom="0.45" header="0.17" footer="0.23"/>
  <pageSetup horizontalDpi="600" verticalDpi="600" orientation="landscape" paperSize="9" scale="95" r:id="rId1"/>
  <headerFooter alignWithMargins="0">
    <oddFooter>&amp;R&amp;11Trang 13/17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Smart</cp:lastModifiedBy>
  <dcterms:created xsi:type="dcterms:W3CDTF">2011-01-11T01:32:30Z</dcterms:created>
  <dcterms:modified xsi:type="dcterms:W3CDTF">2011-01-26T02:35:37Z</dcterms:modified>
  <cp:category/>
  <cp:version/>
  <cp:contentType/>
  <cp:contentStatus/>
</cp:coreProperties>
</file>